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6" windowHeight="11160"/>
  </bookViews>
  <sheets>
    <sheet name="Sheet1" sheetId="1" r:id="rId1"/>
    <sheet name="BMW CAN Bus Codes V0.4" sheetId="2" r:id="rId2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7" i="1"/>
  <c r="G6" l="1"/>
  <c r="X282" i="2" l="1"/>
  <c r="W282"/>
  <c r="L282"/>
  <c r="V282" s="1"/>
  <c r="J282"/>
  <c r="T282" s="1"/>
  <c r="H282"/>
  <c r="R282" s="1"/>
  <c r="F282"/>
  <c r="P282" s="1"/>
  <c r="E282"/>
  <c r="M282" s="1"/>
  <c r="D282"/>
  <c r="C282"/>
  <c r="X281"/>
  <c r="K281"/>
  <c r="U281" s="1"/>
  <c r="G281"/>
  <c r="Q281" s="1"/>
  <c r="E281"/>
  <c r="D281"/>
  <c r="C281"/>
  <c r="X280"/>
  <c r="L280"/>
  <c r="V280" s="1"/>
  <c r="J280"/>
  <c r="T280" s="1"/>
  <c r="H280"/>
  <c r="R280" s="1"/>
  <c r="F280"/>
  <c r="P280" s="1"/>
  <c r="E280"/>
  <c r="M280" s="1"/>
  <c r="W280" s="1"/>
  <c r="D280"/>
  <c r="C280"/>
  <c r="X279"/>
  <c r="I279"/>
  <c r="S279" s="1"/>
  <c r="E279"/>
  <c r="D279"/>
  <c r="C279"/>
  <c r="X278"/>
  <c r="W278"/>
  <c r="L278"/>
  <c r="V278" s="1"/>
  <c r="J278"/>
  <c r="T278" s="1"/>
  <c r="H278"/>
  <c r="R278" s="1"/>
  <c r="F278"/>
  <c r="P278" s="1"/>
  <c r="E278"/>
  <c r="M278" s="1"/>
  <c r="D278"/>
  <c r="C278"/>
  <c r="X277"/>
  <c r="K277"/>
  <c r="U277" s="1"/>
  <c r="G277"/>
  <c r="Q277" s="1"/>
  <c r="E277"/>
  <c r="D277"/>
  <c r="C277"/>
  <c r="X276"/>
  <c r="L276"/>
  <c r="V276" s="1"/>
  <c r="J276"/>
  <c r="T276" s="1"/>
  <c r="H276"/>
  <c r="R276" s="1"/>
  <c r="F276"/>
  <c r="P276" s="1"/>
  <c r="E276"/>
  <c r="M276" s="1"/>
  <c r="W276" s="1"/>
  <c r="D276"/>
  <c r="C276"/>
  <c r="X275"/>
  <c r="E275"/>
  <c r="D275"/>
  <c r="C275"/>
  <c r="X274"/>
  <c r="W274"/>
  <c r="L274"/>
  <c r="V274" s="1"/>
  <c r="J274"/>
  <c r="T274" s="1"/>
  <c r="H274"/>
  <c r="R274" s="1"/>
  <c r="F274"/>
  <c r="P274" s="1"/>
  <c r="E274"/>
  <c r="M274" s="1"/>
  <c r="D274"/>
  <c r="C274"/>
  <c r="X273"/>
  <c r="K273"/>
  <c r="U273" s="1"/>
  <c r="G273"/>
  <c r="Q273" s="1"/>
  <c r="E273"/>
  <c r="D273"/>
  <c r="C273"/>
  <c r="L272"/>
  <c r="J272"/>
  <c r="H272"/>
  <c r="F272"/>
  <c r="P272" s="1"/>
  <c r="E272"/>
  <c r="M272" s="1"/>
  <c r="D272"/>
  <c r="C272"/>
  <c r="X268"/>
  <c r="I268"/>
  <c r="S268" s="1"/>
  <c r="E268"/>
  <c r="D268"/>
  <c r="C268"/>
  <c r="X267"/>
  <c r="W267"/>
  <c r="L267"/>
  <c r="V267" s="1"/>
  <c r="J267"/>
  <c r="T267" s="1"/>
  <c r="H267"/>
  <c r="R267" s="1"/>
  <c r="F267"/>
  <c r="P267" s="1"/>
  <c r="E267"/>
  <c r="M267" s="1"/>
  <c r="D267"/>
  <c r="C267"/>
  <c r="X266"/>
  <c r="K266"/>
  <c r="U266" s="1"/>
  <c r="G266"/>
  <c r="Q266" s="1"/>
  <c r="E266"/>
  <c r="D266"/>
  <c r="C266"/>
  <c r="X265"/>
  <c r="L265"/>
  <c r="V265" s="1"/>
  <c r="J265"/>
  <c r="T265" s="1"/>
  <c r="H265"/>
  <c r="R265" s="1"/>
  <c r="F265"/>
  <c r="P265" s="1"/>
  <c r="E265"/>
  <c r="M265" s="1"/>
  <c r="W265" s="1"/>
  <c r="D265"/>
  <c r="C265"/>
  <c r="X264"/>
  <c r="M264"/>
  <c r="W264" s="1"/>
  <c r="E264"/>
  <c r="D264"/>
  <c r="C264"/>
  <c r="X263"/>
  <c r="W263"/>
  <c r="L263"/>
  <c r="V263" s="1"/>
  <c r="J263"/>
  <c r="T263" s="1"/>
  <c r="H263"/>
  <c r="R263" s="1"/>
  <c r="F263"/>
  <c r="P263" s="1"/>
  <c r="E263"/>
  <c r="M263" s="1"/>
  <c r="D263"/>
  <c r="C263"/>
  <c r="X259"/>
  <c r="K259"/>
  <c r="U259" s="1"/>
  <c r="G259"/>
  <c r="Q259" s="1"/>
  <c r="E259"/>
  <c r="D259"/>
  <c r="C259"/>
  <c r="X258"/>
  <c r="L258"/>
  <c r="V258" s="1"/>
  <c r="J258"/>
  <c r="T258" s="1"/>
  <c r="H258"/>
  <c r="R258" s="1"/>
  <c r="F258"/>
  <c r="P258" s="1"/>
  <c r="E258"/>
  <c r="M258" s="1"/>
  <c r="W258" s="1"/>
  <c r="D258"/>
  <c r="C258"/>
  <c r="X257"/>
  <c r="I257"/>
  <c r="S257" s="1"/>
  <c r="E257"/>
  <c r="D257"/>
  <c r="C257"/>
  <c r="X256"/>
  <c r="W256"/>
  <c r="L256"/>
  <c r="V256" s="1"/>
  <c r="J256"/>
  <c r="T256" s="1"/>
  <c r="H256"/>
  <c r="R256" s="1"/>
  <c r="F256"/>
  <c r="P256" s="1"/>
  <c r="E256"/>
  <c r="M256" s="1"/>
  <c r="D256"/>
  <c r="C256"/>
  <c r="X254"/>
  <c r="K254"/>
  <c r="U254" s="1"/>
  <c r="G254"/>
  <c r="Q254" s="1"/>
  <c r="E254"/>
  <c r="D254"/>
  <c r="C254"/>
  <c r="X253"/>
  <c r="L253"/>
  <c r="V253" s="1"/>
  <c r="J253"/>
  <c r="T253" s="1"/>
  <c r="H253"/>
  <c r="R253" s="1"/>
  <c r="F253"/>
  <c r="P253" s="1"/>
  <c r="E253"/>
  <c r="M253" s="1"/>
  <c r="W253" s="1"/>
  <c r="D253"/>
  <c r="C253"/>
  <c r="X252"/>
  <c r="M252"/>
  <c r="W252" s="1"/>
  <c r="E252"/>
  <c r="D252"/>
  <c r="C252"/>
  <c r="X251"/>
  <c r="W251"/>
  <c r="L251"/>
  <c r="V251" s="1"/>
  <c r="J251"/>
  <c r="T251" s="1"/>
  <c r="H251"/>
  <c r="R251" s="1"/>
  <c r="F251"/>
  <c r="P251" s="1"/>
  <c r="E251"/>
  <c r="M251" s="1"/>
  <c r="D251"/>
  <c r="C251"/>
  <c r="X249"/>
  <c r="K249"/>
  <c r="U249" s="1"/>
  <c r="G249"/>
  <c r="Q249" s="1"/>
  <c r="E249"/>
  <c r="D249"/>
  <c r="C249"/>
  <c r="X248"/>
  <c r="K248"/>
  <c r="U248" s="1"/>
  <c r="G248"/>
  <c r="Q248" s="1"/>
  <c r="E248"/>
  <c r="D248"/>
  <c r="C248"/>
  <c r="X247"/>
  <c r="L247"/>
  <c r="V247" s="1"/>
  <c r="J247"/>
  <c r="T247" s="1"/>
  <c r="H247"/>
  <c r="R247" s="1"/>
  <c r="F247"/>
  <c r="P247" s="1"/>
  <c r="E247"/>
  <c r="M247" s="1"/>
  <c r="W247" s="1"/>
  <c r="D247"/>
  <c r="C247"/>
  <c r="L246"/>
  <c r="J246"/>
  <c r="H246"/>
  <c r="F246"/>
  <c r="E246"/>
  <c r="M246" s="1"/>
  <c r="D246"/>
  <c r="C246"/>
  <c r="X245"/>
  <c r="E245"/>
  <c r="D245"/>
  <c r="C245"/>
  <c r="X244"/>
  <c r="W244"/>
  <c r="L244"/>
  <c r="V244" s="1"/>
  <c r="J244"/>
  <c r="T244" s="1"/>
  <c r="H244"/>
  <c r="R244" s="1"/>
  <c r="F244"/>
  <c r="P244" s="1"/>
  <c r="E244"/>
  <c r="M244" s="1"/>
  <c r="D244"/>
  <c r="C244"/>
  <c r="X243"/>
  <c r="K243"/>
  <c r="U243" s="1"/>
  <c r="G243"/>
  <c r="Q243" s="1"/>
  <c r="E243"/>
  <c r="D243"/>
  <c r="C243"/>
  <c r="E242"/>
  <c r="D242"/>
  <c r="C242"/>
  <c r="K241"/>
  <c r="G241"/>
  <c r="E241"/>
  <c r="D241"/>
  <c r="C241"/>
  <c r="X240"/>
  <c r="L240"/>
  <c r="V240" s="1"/>
  <c r="J240"/>
  <c r="T240" s="1"/>
  <c r="H240"/>
  <c r="R240" s="1"/>
  <c r="F240"/>
  <c r="P240" s="1"/>
  <c r="E240"/>
  <c r="M240" s="1"/>
  <c r="W240" s="1"/>
  <c r="D240"/>
  <c r="C240"/>
  <c r="X239"/>
  <c r="I239"/>
  <c r="S239" s="1"/>
  <c r="E239"/>
  <c r="D239"/>
  <c r="C239"/>
  <c r="X237"/>
  <c r="W237"/>
  <c r="L237"/>
  <c r="V237" s="1"/>
  <c r="J237"/>
  <c r="T237" s="1"/>
  <c r="H237"/>
  <c r="R237" s="1"/>
  <c r="F237"/>
  <c r="P237" s="1"/>
  <c r="E237"/>
  <c r="M237" s="1"/>
  <c r="D237"/>
  <c r="C237"/>
  <c r="X236"/>
  <c r="K236"/>
  <c r="U236" s="1"/>
  <c r="G236"/>
  <c r="Q236" s="1"/>
  <c r="E236"/>
  <c r="D236"/>
  <c r="C236"/>
  <c r="X234"/>
  <c r="L234"/>
  <c r="V234" s="1"/>
  <c r="J234"/>
  <c r="T234" s="1"/>
  <c r="H234"/>
  <c r="R234" s="1"/>
  <c r="F234"/>
  <c r="P234" s="1"/>
  <c r="E234"/>
  <c r="M234" s="1"/>
  <c r="W234" s="1"/>
  <c r="D234"/>
  <c r="C234"/>
  <c r="X233"/>
  <c r="E233"/>
  <c r="D233"/>
  <c r="C233"/>
  <c r="X231"/>
  <c r="W231"/>
  <c r="L231"/>
  <c r="V231" s="1"/>
  <c r="J231"/>
  <c r="T231" s="1"/>
  <c r="H231"/>
  <c r="R231" s="1"/>
  <c r="F231"/>
  <c r="P231" s="1"/>
  <c r="E231"/>
  <c r="M231" s="1"/>
  <c r="D231"/>
  <c r="C231"/>
  <c r="X230"/>
  <c r="K230"/>
  <c r="U230" s="1"/>
  <c r="G230"/>
  <c r="Q230" s="1"/>
  <c r="E230"/>
  <c r="D230"/>
  <c r="C230"/>
  <c r="X227"/>
  <c r="L227"/>
  <c r="V227" s="1"/>
  <c r="J227"/>
  <c r="T227" s="1"/>
  <c r="H227"/>
  <c r="R227" s="1"/>
  <c r="F227"/>
  <c r="P227" s="1"/>
  <c r="E227"/>
  <c r="M227" s="1"/>
  <c r="W227" s="1"/>
  <c r="D227"/>
  <c r="C227"/>
  <c r="X226"/>
  <c r="I226"/>
  <c r="S226" s="1"/>
  <c r="E226"/>
  <c r="D226"/>
  <c r="C226"/>
  <c r="X225"/>
  <c r="W225"/>
  <c r="L225"/>
  <c r="V225" s="1"/>
  <c r="J225"/>
  <c r="T225" s="1"/>
  <c r="H225"/>
  <c r="R225" s="1"/>
  <c r="F225"/>
  <c r="P225" s="1"/>
  <c r="E225"/>
  <c r="M225" s="1"/>
  <c r="D225"/>
  <c r="C225"/>
  <c r="X224"/>
  <c r="K224"/>
  <c r="U224" s="1"/>
  <c r="G224"/>
  <c r="Q224" s="1"/>
  <c r="E224"/>
  <c r="D224"/>
  <c r="C224"/>
  <c r="X223"/>
  <c r="L223"/>
  <c r="V223" s="1"/>
  <c r="J223"/>
  <c r="T223" s="1"/>
  <c r="H223"/>
  <c r="R223" s="1"/>
  <c r="F223"/>
  <c r="P223" s="1"/>
  <c r="E223"/>
  <c r="M223" s="1"/>
  <c r="W223" s="1"/>
  <c r="D223"/>
  <c r="C223"/>
  <c r="X222"/>
  <c r="E222"/>
  <c r="D222"/>
  <c r="C222"/>
  <c r="X221"/>
  <c r="W221"/>
  <c r="L221"/>
  <c r="V221" s="1"/>
  <c r="J221"/>
  <c r="T221" s="1"/>
  <c r="H221"/>
  <c r="R221" s="1"/>
  <c r="F221"/>
  <c r="P221" s="1"/>
  <c r="E221"/>
  <c r="M221" s="1"/>
  <c r="D221"/>
  <c r="C221"/>
  <c r="X220"/>
  <c r="K220"/>
  <c r="U220" s="1"/>
  <c r="G220"/>
  <c r="Q220" s="1"/>
  <c r="E220"/>
  <c r="D220"/>
  <c r="C220"/>
  <c r="E219"/>
  <c r="D219"/>
  <c r="C219"/>
  <c r="K218"/>
  <c r="G218"/>
  <c r="E218"/>
  <c r="D218"/>
  <c r="C218"/>
  <c r="E217"/>
  <c r="D217"/>
  <c r="C217"/>
  <c r="X216"/>
  <c r="W216"/>
  <c r="L216"/>
  <c r="V216" s="1"/>
  <c r="J216"/>
  <c r="T216" s="1"/>
  <c r="H216"/>
  <c r="R216" s="1"/>
  <c r="F216"/>
  <c r="P216" s="1"/>
  <c r="E216"/>
  <c r="M216" s="1"/>
  <c r="D216"/>
  <c r="C216"/>
  <c r="X215"/>
  <c r="K215"/>
  <c r="U215" s="1"/>
  <c r="G215"/>
  <c r="Q215" s="1"/>
  <c r="E215"/>
  <c r="D215"/>
  <c r="C215"/>
  <c r="X214"/>
  <c r="L214"/>
  <c r="V214" s="1"/>
  <c r="J214"/>
  <c r="T214" s="1"/>
  <c r="H214"/>
  <c r="R214" s="1"/>
  <c r="F214"/>
  <c r="P214" s="1"/>
  <c r="E214"/>
  <c r="M214" s="1"/>
  <c r="W214" s="1"/>
  <c r="D214"/>
  <c r="C214"/>
  <c r="L210"/>
  <c r="J210"/>
  <c r="H210"/>
  <c r="F210"/>
  <c r="E210"/>
  <c r="M210" s="1"/>
  <c r="D210"/>
  <c r="C210"/>
  <c r="X209"/>
  <c r="E209"/>
  <c r="M209" s="1"/>
  <c r="W209" s="1"/>
  <c r="D209"/>
  <c r="C209"/>
  <c r="X208"/>
  <c r="W208"/>
  <c r="L208"/>
  <c r="V208" s="1"/>
  <c r="J208"/>
  <c r="T208" s="1"/>
  <c r="H208"/>
  <c r="R208" s="1"/>
  <c r="F208"/>
  <c r="P208" s="1"/>
  <c r="E208"/>
  <c r="M208" s="1"/>
  <c r="D208"/>
  <c r="C208"/>
  <c r="X207"/>
  <c r="K207"/>
  <c r="U207" s="1"/>
  <c r="G207"/>
  <c r="Q207" s="1"/>
  <c r="E207"/>
  <c r="D207"/>
  <c r="C207"/>
  <c r="X206"/>
  <c r="L206"/>
  <c r="V206" s="1"/>
  <c r="J206"/>
  <c r="T206" s="1"/>
  <c r="H206"/>
  <c r="R206" s="1"/>
  <c r="F206"/>
  <c r="P206" s="1"/>
  <c r="E206"/>
  <c r="M206" s="1"/>
  <c r="W206" s="1"/>
  <c r="D206"/>
  <c r="C206"/>
  <c r="X203"/>
  <c r="M203"/>
  <c r="W203" s="1"/>
  <c r="I203"/>
  <c r="S203" s="1"/>
  <c r="F203"/>
  <c r="E203"/>
  <c r="D203"/>
  <c r="C203"/>
  <c r="X202"/>
  <c r="E202"/>
  <c r="D202"/>
  <c r="C202"/>
  <c r="K201"/>
  <c r="G201"/>
  <c r="E201"/>
  <c r="D201"/>
  <c r="L200"/>
  <c r="J200"/>
  <c r="H200"/>
  <c r="F200"/>
  <c r="E200"/>
  <c r="M200" s="1"/>
  <c r="D200"/>
  <c r="X199"/>
  <c r="L199"/>
  <c r="V199" s="1"/>
  <c r="J199"/>
  <c r="T199" s="1"/>
  <c r="H199"/>
  <c r="R199" s="1"/>
  <c r="F199"/>
  <c r="P199" s="1"/>
  <c r="E199"/>
  <c r="M199" s="1"/>
  <c r="W199" s="1"/>
  <c r="D199"/>
  <c r="C199"/>
  <c r="X198"/>
  <c r="E198"/>
  <c r="D198"/>
  <c r="C198"/>
  <c r="K197"/>
  <c r="G197"/>
  <c r="E197"/>
  <c r="D197"/>
  <c r="C197"/>
  <c r="X196"/>
  <c r="L196"/>
  <c r="V196" s="1"/>
  <c r="J196"/>
  <c r="T196" s="1"/>
  <c r="H196"/>
  <c r="R196" s="1"/>
  <c r="F196"/>
  <c r="P196" s="1"/>
  <c r="E196"/>
  <c r="M196" s="1"/>
  <c r="W196" s="1"/>
  <c r="D196"/>
  <c r="C196"/>
  <c r="X195"/>
  <c r="E195"/>
  <c r="D195"/>
  <c r="C195"/>
  <c r="X194"/>
  <c r="W194"/>
  <c r="L194"/>
  <c r="V194" s="1"/>
  <c r="J194"/>
  <c r="T194" s="1"/>
  <c r="H194"/>
  <c r="R194" s="1"/>
  <c r="F194"/>
  <c r="P194" s="1"/>
  <c r="E194"/>
  <c r="M194" s="1"/>
  <c r="D194"/>
  <c r="C194"/>
  <c r="X193"/>
  <c r="K193"/>
  <c r="U193" s="1"/>
  <c r="G193"/>
  <c r="Q193" s="1"/>
  <c r="E193"/>
  <c r="D193"/>
  <c r="C193"/>
  <c r="X192"/>
  <c r="L192"/>
  <c r="V192" s="1"/>
  <c r="J192"/>
  <c r="T192" s="1"/>
  <c r="H192"/>
  <c r="R192" s="1"/>
  <c r="F192"/>
  <c r="P192" s="1"/>
  <c r="E192"/>
  <c r="M192" s="1"/>
  <c r="W192" s="1"/>
  <c r="D192"/>
  <c r="C192"/>
  <c r="L191"/>
  <c r="J191"/>
  <c r="H191"/>
  <c r="F191"/>
  <c r="E191"/>
  <c r="M191" s="1"/>
  <c r="D191"/>
  <c r="E190"/>
  <c r="D190"/>
  <c r="L189"/>
  <c r="J189"/>
  <c r="H189"/>
  <c r="F189"/>
  <c r="E189"/>
  <c r="M189" s="1"/>
  <c r="D189"/>
  <c r="C189"/>
  <c r="L188"/>
  <c r="J188"/>
  <c r="H188"/>
  <c r="F188"/>
  <c r="E188"/>
  <c r="M188" s="1"/>
  <c r="D188"/>
  <c r="K187"/>
  <c r="G187"/>
  <c r="E187"/>
  <c r="D187"/>
  <c r="X186"/>
  <c r="E186"/>
  <c r="D186"/>
  <c r="C186"/>
  <c r="X185"/>
  <c r="W185"/>
  <c r="L185"/>
  <c r="V185" s="1"/>
  <c r="J185"/>
  <c r="T185" s="1"/>
  <c r="H185"/>
  <c r="R185" s="1"/>
  <c r="F185"/>
  <c r="P185" s="1"/>
  <c r="E185"/>
  <c r="M185" s="1"/>
  <c r="D185"/>
  <c r="C185"/>
  <c r="X184"/>
  <c r="K184"/>
  <c r="U184" s="1"/>
  <c r="G184"/>
  <c r="Q184" s="1"/>
  <c r="E184"/>
  <c r="D184"/>
  <c r="C184"/>
  <c r="X183"/>
  <c r="L183"/>
  <c r="V183" s="1"/>
  <c r="J183"/>
  <c r="T183" s="1"/>
  <c r="H183"/>
  <c r="R183" s="1"/>
  <c r="F183"/>
  <c r="P183" s="1"/>
  <c r="E183"/>
  <c r="M183" s="1"/>
  <c r="W183" s="1"/>
  <c r="D183"/>
  <c r="C183"/>
  <c r="L182"/>
  <c r="J182"/>
  <c r="H182"/>
  <c r="F182"/>
  <c r="E182"/>
  <c r="M182" s="1"/>
  <c r="D182"/>
  <c r="C182"/>
  <c r="L181"/>
  <c r="J181"/>
  <c r="H181"/>
  <c r="F181"/>
  <c r="E181"/>
  <c r="M181" s="1"/>
  <c r="D181"/>
  <c r="C181"/>
  <c r="X180"/>
  <c r="W180"/>
  <c r="V180"/>
  <c r="U180"/>
  <c r="T180"/>
  <c r="S180"/>
  <c r="R180"/>
  <c r="E180"/>
  <c r="F180" s="1"/>
  <c r="D180"/>
  <c r="C180"/>
  <c r="X179"/>
  <c r="W179"/>
  <c r="V179"/>
  <c r="U179"/>
  <c r="T179"/>
  <c r="S179"/>
  <c r="R179"/>
  <c r="Q179"/>
  <c r="F179"/>
  <c r="P179" s="1"/>
  <c r="E179"/>
  <c r="G179" s="1"/>
  <c r="D179"/>
  <c r="C179"/>
  <c r="X178"/>
  <c r="W178"/>
  <c r="V178"/>
  <c r="U178"/>
  <c r="T178"/>
  <c r="S178"/>
  <c r="R178"/>
  <c r="G178"/>
  <c r="Q178" s="1"/>
  <c r="E178"/>
  <c r="F178" s="1"/>
  <c r="D178"/>
  <c r="C178"/>
  <c r="X177"/>
  <c r="W177"/>
  <c r="V177"/>
  <c r="U177"/>
  <c r="T177"/>
  <c r="S177"/>
  <c r="R177"/>
  <c r="F177"/>
  <c r="P177" s="1"/>
  <c r="E177"/>
  <c r="G177" s="1"/>
  <c r="Q177" s="1"/>
  <c r="D177"/>
  <c r="C177"/>
  <c r="X176"/>
  <c r="W176"/>
  <c r="V176"/>
  <c r="U176"/>
  <c r="T176"/>
  <c r="S176"/>
  <c r="R176"/>
  <c r="E176"/>
  <c r="F176" s="1"/>
  <c r="D176"/>
  <c r="C176"/>
  <c r="K175"/>
  <c r="G175"/>
  <c r="E175"/>
  <c r="D175"/>
  <c r="C175"/>
  <c r="E174"/>
  <c r="D174"/>
  <c r="C174"/>
  <c r="X173"/>
  <c r="W173"/>
  <c r="L173"/>
  <c r="V173" s="1"/>
  <c r="J173"/>
  <c r="T173" s="1"/>
  <c r="H173"/>
  <c r="R173" s="1"/>
  <c r="F173"/>
  <c r="P173" s="1"/>
  <c r="E173"/>
  <c r="M173" s="1"/>
  <c r="D173"/>
  <c r="C173"/>
  <c r="X172"/>
  <c r="K172"/>
  <c r="U172" s="1"/>
  <c r="G172"/>
  <c r="Q172" s="1"/>
  <c r="E172"/>
  <c r="D172"/>
  <c r="C172"/>
  <c r="X171"/>
  <c r="L171"/>
  <c r="V171" s="1"/>
  <c r="J171"/>
  <c r="T171" s="1"/>
  <c r="H171"/>
  <c r="R171" s="1"/>
  <c r="F171"/>
  <c r="P171" s="1"/>
  <c r="E171"/>
  <c r="M171" s="1"/>
  <c r="W171" s="1"/>
  <c r="D171"/>
  <c r="C171"/>
  <c r="X170"/>
  <c r="E170"/>
  <c r="D170"/>
  <c r="C170"/>
  <c r="X169"/>
  <c r="W169"/>
  <c r="L169"/>
  <c r="V169" s="1"/>
  <c r="J169"/>
  <c r="T169" s="1"/>
  <c r="H169"/>
  <c r="R169" s="1"/>
  <c r="F169"/>
  <c r="P169" s="1"/>
  <c r="E169"/>
  <c r="M169" s="1"/>
  <c r="D169"/>
  <c r="C169"/>
  <c r="X168"/>
  <c r="K168"/>
  <c r="U168" s="1"/>
  <c r="G168"/>
  <c r="Q168" s="1"/>
  <c r="E168"/>
  <c r="D168"/>
  <c r="C168"/>
  <c r="X167"/>
  <c r="L167"/>
  <c r="V167" s="1"/>
  <c r="J167"/>
  <c r="T167" s="1"/>
  <c r="H167"/>
  <c r="R167" s="1"/>
  <c r="F167"/>
  <c r="P167" s="1"/>
  <c r="E167"/>
  <c r="M167" s="1"/>
  <c r="W167" s="1"/>
  <c r="D167"/>
  <c r="C167"/>
  <c r="X166"/>
  <c r="E166"/>
  <c r="D166"/>
  <c r="C166"/>
  <c r="X165"/>
  <c r="W165"/>
  <c r="L165"/>
  <c r="V165" s="1"/>
  <c r="J165"/>
  <c r="T165" s="1"/>
  <c r="H165"/>
  <c r="R165" s="1"/>
  <c r="F165"/>
  <c r="P165" s="1"/>
  <c r="E165"/>
  <c r="M165" s="1"/>
  <c r="D165"/>
  <c r="C165"/>
  <c r="X164"/>
  <c r="K164"/>
  <c r="U164" s="1"/>
  <c r="G164"/>
  <c r="Q164" s="1"/>
  <c r="E164"/>
  <c r="D164"/>
  <c r="C164"/>
  <c r="X163"/>
  <c r="L163"/>
  <c r="V163" s="1"/>
  <c r="J163"/>
  <c r="T163" s="1"/>
  <c r="H163"/>
  <c r="R163" s="1"/>
  <c r="F163"/>
  <c r="P163" s="1"/>
  <c r="E163"/>
  <c r="M163" s="1"/>
  <c r="W163" s="1"/>
  <c r="D163"/>
  <c r="C163"/>
  <c r="X162"/>
  <c r="E162"/>
  <c r="D162"/>
  <c r="C162"/>
  <c r="X161"/>
  <c r="W161"/>
  <c r="L161"/>
  <c r="V161" s="1"/>
  <c r="J161"/>
  <c r="T161" s="1"/>
  <c r="H161"/>
  <c r="R161" s="1"/>
  <c r="F161"/>
  <c r="P161" s="1"/>
  <c r="E161"/>
  <c r="M161" s="1"/>
  <c r="D161"/>
  <c r="C161"/>
  <c r="X160"/>
  <c r="K160"/>
  <c r="U160" s="1"/>
  <c r="G160"/>
  <c r="Q160" s="1"/>
  <c r="E160"/>
  <c r="D160"/>
  <c r="C160"/>
  <c r="X156"/>
  <c r="L156"/>
  <c r="V156" s="1"/>
  <c r="J156"/>
  <c r="T156" s="1"/>
  <c r="H156"/>
  <c r="R156" s="1"/>
  <c r="F156"/>
  <c r="P156" s="1"/>
  <c r="E156"/>
  <c r="M156" s="1"/>
  <c r="W156" s="1"/>
  <c r="D156"/>
  <c r="C156"/>
  <c r="X155"/>
  <c r="E155"/>
  <c r="D155"/>
  <c r="C155"/>
  <c r="X154"/>
  <c r="W154"/>
  <c r="L154"/>
  <c r="V154" s="1"/>
  <c r="J154"/>
  <c r="T154" s="1"/>
  <c r="H154"/>
  <c r="R154" s="1"/>
  <c r="F154"/>
  <c r="P154" s="1"/>
  <c r="E154"/>
  <c r="M154" s="1"/>
  <c r="D154"/>
  <c r="C154"/>
  <c r="X153"/>
  <c r="K153"/>
  <c r="U153" s="1"/>
  <c r="G153"/>
  <c r="Q153" s="1"/>
  <c r="E153"/>
  <c r="D153"/>
  <c r="C153"/>
  <c r="X152"/>
  <c r="L152"/>
  <c r="V152" s="1"/>
  <c r="J152"/>
  <c r="T152" s="1"/>
  <c r="H152"/>
  <c r="R152" s="1"/>
  <c r="F152"/>
  <c r="P152" s="1"/>
  <c r="E152"/>
  <c r="M152" s="1"/>
  <c r="W152" s="1"/>
  <c r="D152"/>
  <c r="C152"/>
  <c r="X151"/>
  <c r="E151"/>
  <c r="D151"/>
  <c r="C151"/>
  <c r="X150"/>
  <c r="W150"/>
  <c r="L150"/>
  <c r="V150" s="1"/>
  <c r="J150"/>
  <c r="T150" s="1"/>
  <c r="H150"/>
  <c r="R150" s="1"/>
  <c r="F150"/>
  <c r="P150" s="1"/>
  <c r="E150"/>
  <c r="M150" s="1"/>
  <c r="D150"/>
  <c r="C150"/>
  <c r="X149"/>
  <c r="K149"/>
  <c r="U149" s="1"/>
  <c r="G149"/>
  <c r="Q149" s="1"/>
  <c r="E149"/>
  <c r="D149"/>
  <c r="C149"/>
  <c r="X148"/>
  <c r="L148"/>
  <c r="V148" s="1"/>
  <c r="J148"/>
  <c r="T148" s="1"/>
  <c r="H148"/>
  <c r="R148" s="1"/>
  <c r="F148"/>
  <c r="P148" s="1"/>
  <c r="E148"/>
  <c r="M148" s="1"/>
  <c r="W148" s="1"/>
  <c r="D148"/>
  <c r="C148"/>
  <c r="X146"/>
  <c r="E146"/>
  <c r="D146"/>
  <c r="C146"/>
  <c r="X144"/>
  <c r="W144"/>
  <c r="L144"/>
  <c r="V144" s="1"/>
  <c r="J144"/>
  <c r="T144" s="1"/>
  <c r="H144"/>
  <c r="R144" s="1"/>
  <c r="F144"/>
  <c r="P144" s="1"/>
  <c r="E144"/>
  <c r="M144" s="1"/>
  <c r="D144"/>
  <c r="C144"/>
  <c r="X143"/>
  <c r="K143"/>
  <c r="U143" s="1"/>
  <c r="G143"/>
  <c r="Q143" s="1"/>
  <c r="E143"/>
  <c r="D143"/>
  <c r="C143"/>
  <c r="X142"/>
  <c r="L142"/>
  <c r="V142" s="1"/>
  <c r="J142"/>
  <c r="T142" s="1"/>
  <c r="H142"/>
  <c r="R142" s="1"/>
  <c r="F142"/>
  <c r="P142" s="1"/>
  <c r="E142"/>
  <c r="M142" s="1"/>
  <c r="W142" s="1"/>
  <c r="D142"/>
  <c r="C142"/>
  <c r="X141"/>
  <c r="E141"/>
  <c r="D141"/>
  <c r="C141"/>
  <c r="X140"/>
  <c r="W140"/>
  <c r="L140"/>
  <c r="V140" s="1"/>
  <c r="J140"/>
  <c r="T140" s="1"/>
  <c r="H140"/>
  <c r="R140" s="1"/>
  <c r="F140"/>
  <c r="P140" s="1"/>
  <c r="E140"/>
  <c r="M140" s="1"/>
  <c r="D140"/>
  <c r="C140"/>
  <c r="X139"/>
  <c r="K139"/>
  <c r="U139" s="1"/>
  <c r="G139"/>
  <c r="Q139" s="1"/>
  <c r="E139"/>
  <c r="D139"/>
  <c r="C139"/>
  <c r="X138"/>
  <c r="L138"/>
  <c r="V138" s="1"/>
  <c r="J138"/>
  <c r="T138" s="1"/>
  <c r="H138"/>
  <c r="R138" s="1"/>
  <c r="F138"/>
  <c r="P138" s="1"/>
  <c r="E138"/>
  <c r="M138" s="1"/>
  <c r="W138" s="1"/>
  <c r="D138"/>
  <c r="C138"/>
  <c r="X137"/>
  <c r="E137"/>
  <c r="D137"/>
  <c r="C137"/>
  <c r="X136"/>
  <c r="W136"/>
  <c r="L136"/>
  <c r="V136" s="1"/>
  <c r="J136"/>
  <c r="T136" s="1"/>
  <c r="H136"/>
  <c r="R136" s="1"/>
  <c r="F136"/>
  <c r="P136" s="1"/>
  <c r="E136"/>
  <c r="M136" s="1"/>
  <c r="D136"/>
  <c r="C136"/>
  <c r="X135"/>
  <c r="K135"/>
  <c r="U135" s="1"/>
  <c r="G135"/>
  <c r="Q135" s="1"/>
  <c r="E135"/>
  <c r="D135"/>
  <c r="C135"/>
  <c r="X134"/>
  <c r="L134"/>
  <c r="V134" s="1"/>
  <c r="J134"/>
  <c r="T134" s="1"/>
  <c r="H134"/>
  <c r="R134" s="1"/>
  <c r="F134"/>
  <c r="P134" s="1"/>
  <c r="E134"/>
  <c r="M134" s="1"/>
  <c r="W134" s="1"/>
  <c r="D134"/>
  <c r="C134"/>
  <c r="L132"/>
  <c r="J132"/>
  <c r="H132"/>
  <c r="F132"/>
  <c r="E132"/>
  <c r="M132" s="1"/>
  <c r="D132"/>
  <c r="C132"/>
  <c r="L129"/>
  <c r="J129"/>
  <c r="H129"/>
  <c r="F129"/>
  <c r="E129"/>
  <c r="M129" s="1"/>
  <c r="D129"/>
  <c r="C129"/>
  <c r="L128"/>
  <c r="J128"/>
  <c r="H128"/>
  <c r="F128"/>
  <c r="E128"/>
  <c r="M128" s="1"/>
  <c r="D128"/>
  <c r="C128"/>
  <c r="X127"/>
  <c r="V127"/>
  <c r="M127"/>
  <c r="W127" s="1"/>
  <c r="J127"/>
  <c r="T127" s="1"/>
  <c r="H127"/>
  <c r="R127" s="1"/>
  <c r="F127"/>
  <c r="E127"/>
  <c r="K127" s="1"/>
  <c r="U127" s="1"/>
  <c r="D127"/>
  <c r="C127"/>
  <c r="X126"/>
  <c r="K126"/>
  <c r="U126" s="1"/>
  <c r="G126"/>
  <c r="Q126" s="1"/>
  <c r="E126"/>
  <c r="D126"/>
  <c r="C126"/>
  <c r="X125"/>
  <c r="L125"/>
  <c r="V125" s="1"/>
  <c r="J125"/>
  <c r="T125" s="1"/>
  <c r="H125"/>
  <c r="R125" s="1"/>
  <c r="F125"/>
  <c r="P125" s="1"/>
  <c r="E125"/>
  <c r="M125" s="1"/>
  <c r="W125" s="1"/>
  <c r="D125"/>
  <c r="C125"/>
  <c r="L124"/>
  <c r="J124"/>
  <c r="H124"/>
  <c r="F124"/>
  <c r="E124"/>
  <c r="M124" s="1"/>
  <c r="D124"/>
  <c r="C124"/>
  <c r="L123"/>
  <c r="J123"/>
  <c r="H123"/>
  <c r="F123"/>
  <c r="E123"/>
  <c r="M123" s="1"/>
  <c r="D123"/>
  <c r="C123"/>
  <c r="X119"/>
  <c r="E119"/>
  <c r="D119"/>
  <c r="C119"/>
  <c r="X118"/>
  <c r="W118"/>
  <c r="L118"/>
  <c r="V118" s="1"/>
  <c r="J118"/>
  <c r="T118" s="1"/>
  <c r="H118"/>
  <c r="R118" s="1"/>
  <c r="F118"/>
  <c r="P118" s="1"/>
  <c r="E118"/>
  <c r="M118" s="1"/>
  <c r="D118"/>
  <c r="C118"/>
  <c r="L117"/>
  <c r="J117"/>
  <c r="H117"/>
  <c r="F117"/>
  <c r="E117"/>
  <c r="M117" s="1"/>
  <c r="D117"/>
  <c r="C117"/>
  <c r="X116"/>
  <c r="K116"/>
  <c r="U116" s="1"/>
  <c r="G116"/>
  <c r="Q116" s="1"/>
  <c r="E116"/>
  <c r="D116"/>
  <c r="C116"/>
  <c r="X115"/>
  <c r="L115"/>
  <c r="V115" s="1"/>
  <c r="H115"/>
  <c r="R115" s="1"/>
  <c r="F115"/>
  <c r="P115" s="1"/>
  <c r="E115"/>
  <c r="D115"/>
  <c r="C115"/>
  <c r="X114"/>
  <c r="E114"/>
  <c r="L114" s="1"/>
  <c r="V114" s="1"/>
  <c r="D114"/>
  <c r="C114"/>
  <c r="X113"/>
  <c r="L113"/>
  <c r="V113" s="1"/>
  <c r="J113"/>
  <c r="T113" s="1"/>
  <c r="H113"/>
  <c r="R113" s="1"/>
  <c r="F113"/>
  <c r="P113" s="1"/>
  <c r="E113"/>
  <c r="M113" s="1"/>
  <c r="W113" s="1"/>
  <c r="D113"/>
  <c r="C113"/>
  <c r="X112"/>
  <c r="E112"/>
  <c r="L112" s="1"/>
  <c r="V112" s="1"/>
  <c r="D112"/>
  <c r="C112"/>
  <c r="E111"/>
  <c r="L111" s="1"/>
  <c r="D111"/>
  <c r="C111"/>
  <c r="E110"/>
  <c r="L110" s="1"/>
  <c r="D110"/>
  <c r="C110"/>
  <c r="X109"/>
  <c r="L109"/>
  <c r="V109" s="1"/>
  <c r="J109"/>
  <c r="T109" s="1"/>
  <c r="H109"/>
  <c r="R109" s="1"/>
  <c r="F109"/>
  <c r="P109" s="1"/>
  <c r="E109"/>
  <c r="M109" s="1"/>
  <c r="W109" s="1"/>
  <c r="D109"/>
  <c r="C109"/>
  <c r="X108"/>
  <c r="E108"/>
  <c r="L108" s="1"/>
  <c r="V108" s="1"/>
  <c r="D108"/>
  <c r="C108"/>
  <c r="X107"/>
  <c r="L107"/>
  <c r="V107" s="1"/>
  <c r="J107"/>
  <c r="T107" s="1"/>
  <c r="H107"/>
  <c r="R107" s="1"/>
  <c r="F107"/>
  <c r="P107" s="1"/>
  <c r="E107"/>
  <c r="M107" s="1"/>
  <c r="W107" s="1"/>
  <c r="D107"/>
  <c r="C107"/>
  <c r="X106"/>
  <c r="E106"/>
  <c r="L106" s="1"/>
  <c r="V106" s="1"/>
  <c r="D106"/>
  <c r="C106"/>
  <c r="X105"/>
  <c r="L105"/>
  <c r="V105" s="1"/>
  <c r="J105"/>
  <c r="T105" s="1"/>
  <c r="H105"/>
  <c r="R105" s="1"/>
  <c r="F105"/>
  <c r="P105" s="1"/>
  <c r="E105"/>
  <c r="M105" s="1"/>
  <c r="W105" s="1"/>
  <c r="D105"/>
  <c r="C105"/>
  <c r="X104"/>
  <c r="E104"/>
  <c r="L104" s="1"/>
  <c r="V104" s="1"/>
  <c r="D104"/>
  <c r="C104"/>
  <c r="E103"/>
  <c r="L103" s="1"/>
  <c r="D103"/>
  <c r="C103"/>
  <c r="E102"/>
  <c r="L102" s="1"/>
  <c r="D102"/>
  <c r="C102"/>
  <c r="E101"/>
  <c r="L101" s="1"/>
  <c r="D101"/>
  <c r="C101"/>
  <c r="E100"/>
  <c r="L100" s="1"/>
  <c r="D100"/>
  <c r="C100"/>
  <c r="X99"/>
  <c r="L99"/>
  <c r="V99" s="1"/>
  <c r="J99"/>
  <c r="T99" s="1"/>
  <c r="H99"/>
  <c r="R99" s="1"/>
  <c r="F99"/>
  <c r="P99" s="1"/>
  <c r="E99"/>
  <c r="M99" s="1"/>
  <c r="W99" s="1"/>
  <c r="D99"/>
  <c r="C99"/>
  <c r="X98"/>
  <c r="E98"/>
  <c r="L98" s="1"/>
  <c r="V98" s="1"/>
  <c r="D98"/>
  <c r="C98"/>
  <c r="E97"/>
  <c r="L97" s="1"/>
  <c r="D97"/>
  <c r="C97"/>
  <c r="X96"/>
  <c r="L96"/>
  <c r="V96" s="1"/>
  <c r="J96"/>
  <c r="T96" s="1"/>
  <c r="H96"/>
  <c r="R96" s="1"/>
  <c r="F96"/>
  <c r="P96" s="1"/>
  <c r="E96"/>
  <c r="M96" s="1"/>
  <c r="W96" s="1"/>
  <c r="D96"/>
  <c r="C96"/>
  <c r="X95"/>
  <c r="R95"/>
  <c r="M95"/>
  <c r="W95" s="1"/>
  <c r="K95"/>
  <c r="U95" s="1"/>
  <c r="I95"/>
  <c r="S95" s="1"/>
  <c r="F95"/>
  <c r="E95"/>
  <c r="L95" s="1"/>
  <c r="V95" s="1"/>
  <c r="D95"/>
  <c r="C95"/>
  <c r="L94"/>
  <c r="J94"/>
  <c r="H94"/>
  <c r="F94"/>
  <c r="E94"/>
  <c r="M94" s="1"/>
  <c r="D94"/>
  <c r="C94"/>
  <c r="L93"/>
  <c r="J93"/>
  <c r="H93"/>
  <c r="F93"/>
  <c r="E93"/>
  <c r="M93" s="1"/>
  <c r="D93"/>
  <c r="C93"/>
  <c r="L92"/>
  <c r="J92"/>
  <c r="H92"/>
  <c r="F92"/>
  <c r="E92"/>
  <c r="M92" s="1"/>
  <c r="D92"/>
  <c r="C92"/>
  <c r="L91"/>
  <c r="J91"/>
  <c r="H91"/>
  <c r="F91"/>
  <c r="E91"/>
  <c r="M91" s="1"/>
  <c r="D91"/>
  <c r="C91"/>
  <c r="L90"/>
  <c r="J90"/>
  <c r="H90"/>
  <c r="F90"/>
  <c r="E90"/>
  <c r="M90" s="1"/>
  <c r="D90"/>
  <c r="C90"/>
  <c r="L89"/>
  <c r="J89"/>
  <c r="H89"/>
  <c r="F89"/>
  <c r="E89"/>
  <c r="M89" s="1"/>
  <c r="D89"/>
  <c r="C89"/>
  <c r="X88"/>
  <c r="E88"/>
  <c r="L88" s="1"/>
  <c r="V88" s="1"/>
  <c r="D88"/>
  <c r="C88"/>
  <c r="X87"/>
  <c r="L87"/>
  <c r="V87" s="1"/>
  <c r="J87"/>
  <c r="T87" s="1"/>
  <c r="H87"/>
  <c r="R87" s="1"/>
  <c r="F87"/>
  <c r="P87" s="1"/>
  <c r="E87"/>
  <c r="M87" s="1"/>
  <c r="W87" s="1"/>
  <c r="D87"/>
  <c r="C87"/>
  <c r="X86"/>
  <c r="E86"/>
  <c r="L86" s="1"/>
  <c r="V86" s="1"/>
  <c r="D86"/>
  <c r="C86"/>
  <c r="X85"/>
  <c r="L85"/>
  <c r="V85" s="1"/>
  <c r="J85"/>
  <c r="T85" s="1"/>
  <c r="H85"/>
  <c r="R85" s="1"/>
  <c r="F85"/>
  <c r="P85" s="1"/>
  <c r="E85"/>
  <c r="M85" s="1"/>
  <c r="W85" s="1"/>
  <c r="D85"/>
  <c r="C85"/>
  <c r="L84"/>
  <c r="J84"/>
  <c r="H84"/>
  <c r="F84"/>
  <c r="E84"/>
  <c r="M84" s="1"/>
  <c r="D84"/>
  <c r="C84"/>
  <c r="X83"/>
  <c r="E83"/>
  <c r="L83" s="1"/>
  <c r="V83" s="1"/>
  <c r="D83"/>
  <c r="C83"/>
  <c r="X82"/>
  <c r="L82"/>
  <c r="V82" s="1"/>
  <c r="J82"/>
  <c r="T82" s="1"/>
  <c r="H82"/>
  <c r="R82" s="1"/>
  <c r="F82"/>
  <c r="P82" s="1"/>
  <c r="E82"/>
  <c r="M82" s="1"/>
  <c r="W82" s="1"/>
  <c r="D82"/>
  <c r="C82"/>
  <c r="X81"/>
  <c r="E81"/>
  <c r="L81" s="1"/>
  <c r="V81" s="1"/>
  <c r="D81"/>
  <c r="C81"/>
  <c r="E80"/>
  <c r="L80" s="1"/>
  <c r="D80"/>
  <c r="C80"/>
  <c r="E79"/>
  <c r="L79" s="1"/>
  <c r="D79"/>
  <c r="C79"/>
  <c r="E78"/>
  <c r="L78" s="1"/>
  <c r="D78"/>
  <c r="C78"/>
  <c r="E77"/>
  <c r="L77" s="1"/>
  <c r="D77"/>
  <c r="C77"/>
  <c r="X76"/>
  <c r="L76"/>
  <c r="V76" s="1"/>
  <c r="J76"/>
  <c r="T76" s="1"/>
  <c r="H76"/>
  <c r="R76" s="1"/>
  <c r="F76"/>
  <c r="P76" s="1"/>
  <c r="E76"/>
  <c r="M76" s="1"/>
  <c r="W76" s="1"/>
  <c r="D76"/>
  <c r="C76"/>
  <c r="X75"/>
  <c r="E75"/>
  <c r="L75" s="1"/>
  <c r="V75" s="1"/>
  <c r="D75"/>
  <c r="C75"/>
  <c r="E74"/>
  <c r="D74"/>
  <c r="C74"/>
  <c r="X73"/>
  <c r="W73"/>
  <c r="L73"/>
  <c r="V73" s="1"/>
  <c r="J73"/>
  <c r="T73" s="1"/>
  <c r="H73"/>
  <c r="R73" s="1"/>
  <c r="F73"/>
  <c r="P73" s="1"/>
  <c r="E73"/>
  <c r="M73" s="1"/>
  <c r="D73"/>
  <c r="C73"/>
  <c r="L72"/>
  <c r="J72"/>
  <c r="H72"/>
  <c r="F72"/>
  <c r="E72"/>
  <c r="M72" s="1"/>
  <c r="D72"/>
  <c r="C72"/>
  <c r="X71"/>
  <c r="K71"/>
  <c r="U71" s="1"/>
  <c r="G71"/>
  <c r="Q71" s="1"/>
  <c r="E71"/>
  <c r="D71"/>
  <c r="C71"/>
  <c r="X70"/>
  <c r="L70"/>
  <c r="V70" s="1"/>
  <c r="J70"/>
  <c r="T70" s="1"/>
  <c r="H70"/>
  <c r="R70" s="1"/>
  <c r="F70"/>
  <c r="P70" s="1"/>
  <c r="E70"/>
  <c r="M70" s="1"/>
  <c r="W70" s="1"/>
  <c r="D70"/>
  <c r="C70"/>
  <c r="X69"/>
  <c r="E69"/>
  <c r="D69"/>
  <c r="C69"/>
  <c r="K68"/>
  <c r="G68"/>
  <c r="E68"/>
  <c r="D68"/>
  <c r="C68"/>
  <c r="X67"/>
  <c r="L67"/>
  <c r="V67" s="1"/>
  <c r="J67"/>
  <c r="T67" s="1"/>
  <c r="H67"/>
  <c r="R67" s="1"/>
  <c r="F67"/>
  <c r="P67" s="1"/>
  <c r="E67"/>
  <c r="M67" s="1"/>
  <c r="W67" s="1"/>
  <c r="D67"/>
  <c r="C67"/>
  <c r="X66"/>
  <c r="E66"/>
  <c r="D66"/>
  <c r="C66"/>
  <c r="K65"/>
  <c r="G65"/>
  <c r="E65"/>
  <c r="D65"/>
  <c r="C65"/>
  <c r="X64"/>
  <c r="L64"/>
  <c r="V64" s="1"/>
  <c r="J64"/>
  <c r="T64" s="1"/>
  <c r="H64"/>
  <c r="R64" s="1"/>
  <c r="F64"/>
  <c r="P64" s="1"/>
  <c r="E64"/>
  <c r="M64" s="1"/>
  <c r="W64" s="1"/>
  <c r="D64"/>
  <c r="C64"/>
  <c r="X63"/>
  <c r="E63"/>
  <c r="D63"/>
  <c r="C63"/>
  <c r="X62"/>
  <c r="W62"/>
  <c r="L62"/>
  <c r="V62" s="1"/>
  <c r="J62"/>
  <c r="T62" s="1"/>
  <c r="H62"/>
  <c r="R62" s="1"/>
  <c r="F62"/>
  <c r="P62" s="1"/>
  <c r="E62"/>
  <c r="M62" s="1"/>
  <c r="D62"/>
  <c r="C62"/>
  <c r="X61"/>
  <c r="K61"/>
  <c r="U61" s="1"/>
  <c r="G61"/>
  <c r="Q61" s="1"/>
  <c r="E61"/>
  <c r="D61"/>
  <c r="C61"/>
  <c r="E60"/>
  <c r="D60"/>
  <c r="C60"/>
  <c r="K59"/>
  <c r="G59"/>
  <c r="E59"/>
  <c r="D59"/>
  <c r="C59"/>
  <c r="E58"/>
  <c r="D58"/>
  <c r="C58"/>
  <c r="K57"/>
  <c r="G57"/>
  <c r="E57"/>
  <c r="D57"/>
  <c r="C57"/>
  <c r="E56"/>
  <c r="D56"/>
  <c r="C56"/>
  <c r="X54"/>
  <c r="W54"/>
  <c r="L54"/>
  <c r="V54" s="1"/>
  <c r="J54"/>
  <c r="T54" s="1"/>
  <c r="H54"/>
  <c r="R54" s="1"/>
  <c r="F54"/>
  <c r="P54" s="1"/>
  <c r="E54"/>
  <c r="M54" s="1"/>
  <c r="D54"/>
  <c r="C54"/>
  <c r="X53"/>
  <c r="K53"/>
  <c r="U53" s="1"/>
  <c r="G53"/>
  <c r="Q53" s="1"/>
  <c r="E53"/>
  <c r="D53"/>
  <c r="C53"/>
  <c r="X52"/>
  <c r="L52"/>
  <c r="V52" s="1"/>
  <c r="J52"/>
  <c r="T52" s="1"/>
  <c r="H52"/>
  <c r="R52" s="1"/>
  <c r="F52"/>
  <c r="P52" s="1"/>
  <c r="E52"/>
  <c r="M52" s="1"/>
  <c r="W52" s="1"/>
  <c r="D52"/>
  <c r="C52"/>
  <c r="X51"/>
  <c r="E51"/>
  <c r="D51"/>
  <c r="C51"/>
  <c r="X50"/>
  <c r="W50"/>
  <c r="L50"/>
  <c r="V50" s="1"/>
  <c r="J50"/>
  <c r="T50" s="1"/>
  <c r="H50"/>
  <c r="R50" s="1"/>
  <c r="F50"/>
  <c r="P50" s="1"/>
  <c r="E50"/>
  <c r="M50" s="1"/>
  <c r="D50"/>
  <c r="C50"/>
  <c r="X49"/>
  <c r="K49"/>
  <c r="U49" s="1"/>
  <c r="G49"/>
  <c r="Q49" s="1"/>
  <c r="E49"/>
  <c r="D49"/>
  <c r="C49"/>
  <c r="X48"/>
  <c r="L48"/>
  <c r="V48" s="1"/>
  <c r="J48"/>
  <c r="T48" s="1"/>
  <c r="H48"/>
  <c r="R48" s="1"/>
  <c r="F48"/>
  <c r="P48" s="1"/>
  <c r="E48"/>
  <c r="M48" s="1"/>
  <c r="W48" s="1"/>
  <c r="D48"/>
  <c r="C48"/>
  <c r="X47"/>
  <c r="E47"/>
  <c r="D47"/>
  <c r="C47"/>
  <c r="X46"/>
  <c r="W46"/>
  <c r="L46"/>
  <c r="V46" s="1"/>
  <c r="J46"/>
  <c r="T46" s="1"/>
  <c r="H46"/>
  <c r="R46" s="1"/>
  <c r="F46"/>
  <c r="P46" s="1"/>
  <c r="E46"/>
  <c r="M46" s="1"/>
  <c r="D46"/>
  <c r="C46"/>
  <c r="L45"/>
  <c r="J45"/>
  <c r="H45"/>
  <c r="F45"/>
  <c r="E45"/>
  <c r="M45" s="1"/>
  <c r="D45"/>
  <c r="C45"/>
  <c r="L44"/>
  <c r="J44"/>
  <c r="H44"/>
  <c r="F44"/>
  <c r="E44"/>
  <c r="M44" s="1"/>
  <c r="D44"/>
  <c r="C44"/>
  <c r="L43"/>
  <c r="J43"/>
  <c r="H43"/>
  <c r="F43"/>
  <c r="E43"/>
  <c r="M43" s="1"/>
  <c r="D43"/>
  <c r="C43"/>
  <c r="X42"/>
  <c r="K42"/>
  <c r="U42" s="1"/>
  <c r="G42"/>
  <c r="Q42" s="1"/>
  <c r="E42"/>
  <c r="D42"/>
  <c r="C42"/>
  <c r="X41"/>
  <c r="L41"/>
  <c r="V41" s="1"/>
  <c r="J41"/>
  <c r="T41" s="1"/>
  <c r="H41"/>
  <c r="R41" s="1"/>
  <c r="F41"/>
  <c r="P41" s="1"/>
  <c r="E41"/>
  <c r="M41" s="1"/>
  <c r="W41" s="1"/>
  <c r="D41"/>
  <c r="C41"/>
  <c r="X40"/>
  <c r="E40"/>
  <c r="D40"/>
  <c r="C40"/>
  <c r="K39"/>
  <c r="G39"/>
  <c r="E39"/>
  <c r="D39"/>
  <c r="C39"/>
  <c r="E38"/>
  <c r="D38"/>
  <c r="C38"/>
  <c r="X37"/>
  <c r="W37"/>
  <c r="L37"/>
  <c r="V37" s="1"/>
  <c r="J37"/>
  <c r="T37" s="1"/>
  <c r="H37"/>
  <c r="R37" s="1"/>
  <c r="F37"/>
  <c r="P37" s="1"/>
  <c r="E37"/>
  <c r="M37" s="1"/>
  <c r="D37"/>
  <c r="C37"/>
  <c r="X36"/>
  <c r="K36"/>
  <c r="U36" s="1"/>
  <c r="G36"/>
  <c r="Q36" s="1"/>
  <c r="E36"/>
  <c r="D36"/>
  <c r="C36"/>
  <c r="X35"/>
  <c r="L35"/>
  <c r="V35" s="1"/>
  <c r="J35"/>
  <c r="T35" s="1"/>
  <c r="H35"/>
  <c r="R35" s="1"/>
  <c r="F35"/>
  <c r="P35" s="1"/>
  <c r="E35"/>
  <c r="M35" s="1"/>
  <c r="W35" s="1"/>
  <c r="D35"/>
  <c r="C35"/>
  <c r="L34"/>
  <c r="J34"/>
  <c r="H34"/>
  <c r="F34"/>
  <c r="E34"/>
  <c r="M34" s="1"/>
  <c r="D34"/>
  <c r="C34"/>
  <c r="L33"/>
  <c r="J33"/>
  <c r="H33"/>
  <c r="F33"/>
  <c r="E33"/>
  <c r="M33" s="1"/>
  <c r="D33"/>
  <c r="C33"/>
  <c r="X32"/>
  <c r="E32"/>
  <c r="D32"/>
  <c r="C32"/>
  <c r="X31"/>
  <c r="W31"/>
  <c r="L31"/>
  <c r="V31" s="1"/>
  <c r="J31"/>
  <c r="T31" s="1"/>
  <c r="H31"/>
  <c r="R31" s="1"/>
  <c r="F31"/>
  <c r="P31" s="1"/>
  <c r="E31"/>
  <c r="M31" s="1"/>
  <c r="D31"/>
  <c r="C31"/>
  <c r="L30"/>
  <c r="J30"/>
  <c r="H30"/>
  <c r="F30"/>
  <c r="E30"/>
  <c r="M30" s="1"/>
  <c r="D30"/>
  <c r="C30"/>
  <c r="L29"/>
  <c r="J29"/>
  <c r="H29"/>
  <c r="F29"/>
  <c r="E29"/>
  <c r="M29" s="1"/>
  <c r="D29"/>
  <c r="C29"/>
  <c r="X28"/>
  <c r="K28"/>
  <c r="U28" s="1"/>
  <c r="G28"/>
  <c r="Q28" s="1"/>
  <c r="E28"/>
  <c r="D28"/>
  <c r="C28"/>
  <c r="E27"/>
  <c r="D27"/>
  <c r="C27"/>
  <c r="X26"/>
  <c r="W26"/>
  <c r="L26"/>
  <c r="V26" s="1"/>
  <c r="J26"/>
  <c r="T26" s="1"/>
  <c r="H26"/>
  <c r="R26" s="1"/>
  <c r="F26"/>
  <c r="P26" s="1"/>
  <c r="E26"/>
  <c r="M26" s="1"/>
  <c r="D26"/>
  <c r="C26"/>
  <c r="X25"/>
  <c r="K25"/>
  <c r="U25" s="1"/>
  <c r="G25"/>
  <c r="Q25" s="1"/>
  <c r="E25"/>
  <c r="D25"/>
  <c r="C25"/>
  <c r="E24"/>
  <c r="D24"/>
  <c r="C24"/>
  <c r="X23"/>
  <c r="W23"/>
  <c r="L23"/>
  <c r="V23" s="1"/>
  <c r="J23"/>
  <c r="T23" s="1"/>
  <c r="H23"/>
  <c r="R23" s="1"/>
  <c r="F23"/>
  <c r="P23" s="1"/>
  <c r="E23"/>
  <c r="M23" s="1"/>
  <c r="D23"/>
  <c r="C23"/>
  <c r="X22"/>
  <c r="K22"/>
  <c r="U22" s="1"/>
  <c r="G22"/>
  <c r="Q22" s="1"/>
  <c r="E22"/>
  <c r="D22"/>
  <c r="C22"/>
  <c r="E21"/>
  <c r="D21"/>
  <c r="C21"/>
  <c r="X20"/>
  <c r="W20"/>
  <c r="L20"/>
  <c r="V20" s="1"/>
  <c r="J20"/>
  <c r="T20" s="1"/>
  <c r="H20"/>
  <c r="R20" s="1"/>
  <c r="F20"/>
  <c r="P20" s="1"/>
  <c r="E20"/>
  <c r="M20" s="1"/>
  <c r="D20"/>
  <c r="C20"/>
  <c r="X19"/>
  <c r="K19"/>
  <c r="U19" s="1"/>
  <c r="G19"/>
  <c r="Q19" s="1"/>
  <c r="E19"/>
  <c r="D19"/>
  <c r="C19"/>
  <c r="E18"/>
  <c r="D18"/>
  <c r="C18"/>
  <c r="X17"/>
  <c r="W17"/>
  <c r="L17"/>
  <c r="V17" s="1"/>
  <c r="J17"/>
  <c r="T17" s="1"/>
  <c r="H17"/>
  <c r="R17" s="1"/>
  <c r="F17"/>
  <c r="P17" s="1"/>
  <c r="E17"/>
  <c r="M17" s="1"/>
  <c r="D17"/>
  <c r="C17"/>
  <c r="X16"/>
  <c r="K16"/>
  <c r="U16" s="1"/>
  <c r="G16"/>
  <c r="Q16" s="1"/>
  <c r="E16"/>
  <c r="D16"/>
  <c r="C16"/>
  <c r="E15"/>
  <c r="D15"/>
  <c r="C15"/>
  <c r="K14"/>
  <c r="G14"/>
  <c r="E14"/>
  <c r="D14"/>
  <c r="C14"/>
  <c r="E13"/>
  <c r="D13"/>
  <c r="C13"/>
  <c r="K12"/>
  <c r="G12"/>
  <c r="E12"/>
  <c r="D12"/>
  <c r="C12"/>
  <c r="X11"/>
  <c r="L11"/>
  <c r="V11" s="1"/>
  <c r="J11"/>
  <c r="T11" s="1"/>
  <c r="H11"/>
  <c r="R11" s="1"/>
  <c r="F11"/>
  <c r="P11" s="1"/>
  <c r="E11"/>
  <c r="M11" s="1"/>
  <c r="W11" s="1"/>
  <c r="D11"/>
  <c r="C11"/>
  <c r="X10"/>
  <c r="E10"/>
  <c r="D10"/>
  <c r="C10"/>
  <c r="K9"/>
  <c r="G9"/>
  <c r="E9"/>
  <c r="D9"/>
  <c r="C9"/>
  <c r="X8"/>
  <c r="L8"/>
  <c r="V8" s="1"/>
  <c r="J8"/>
  <c r="T8" s="1"/>
  <c r="H8"/>
  <c r="R8" s="1"/>
  <c r="F8"/>
  <c r="P8" s="1"/>
  <c r="E8"/>
  <c r="M8" s="1"/>
  <c r="W8" s="1"/>
  <c r="D8"/>
  <c r="C8"/>
  <c r="X7"/>
  <c r="E7"/>
  <c r="D7"/>
  <c r="C7"/>
  <c r="K6"/>
  <c r="G6"/>
  <c r="E6"/>
  <c r="D6"/>
  <c r="C6"/>
  <c r="X5"/>
  <c r="L5"/>
  <c r="V5" s="1"/>
  <c r="J5"/>
  <c r="T5" s="1"/>
  <c r="H5"/>
  <c r="R5" s="1"/>
  <c r="F5"/>
  <c r="P5" s="1"/>
  <c r="E5"/>
  <c r="M5" s="1"/>
  <c r="W5" s="1"/>
  <c r="D5"/>
  <c r="C5"/>
  <c r="X4"/>
  <c r="E4"/>
  <c r="D4"/>
  <c r="C4"/>
  <c r="F12" i="1"/>
  <c r="F6"/>
  <c r="L4" i="2" l="1"/>
  <c r="V4" s="1"/>
  <c r="J4"/>
  <c r="T4" s="1"/>
  <c r="H4"/>
  <c r="R4" s="1"/>
  <c r="F4"/>
  <c r="I4"/>
  <c r="S4" s="1"/>
  <c r="M4"/>
  <c r="W4" s="1"/>
  <c r="L7"/>
  <c r="V7" s="1"/>
  <c r="J7"/>
  <c r="T7" s="1"/>
  <c r="H7"/>
  <c r="R7" s="1"/>
  <c r="F7"/>
  <c r="I7"/>
  <c r="S7" s="1"/>
  <c r="M7"/>
  <c r="W7" s="1"/>
  <c r="L10"/>
  <c r="V10" s="1"/>
  <c r="J10"/>
  <c r="T10" s="1"/>
  <c r="H10"/>
  <c r="R10" s="1"/>
  <c r="F10"/>
  <c r="I10"/>
  <c r="S10" s="1"/>
  <c r="M10"/>
  <c r="W10" s="1"/>
  <c r="L13"/>
  <c r="J13"/>
  <c r="H13"/>
  <c r="F13"/>
  <c r="I13"/>
  <c r="M13"/>
  <c r="L15"/>
  <c r="J15"/>
  <c r="H15"/>
  <c r="F15"/>
  <c r="I15"/>
  <c r="M15"/>
  <c r="L18"/>
  <c r="J18"/>
  <c r="H18"/>
  <c r="F18"/>
  <c r="I18"/>
  <c r="M18"/>
  <c r="L21"/>
  <c r="J21"/>
  <c r="H21"/>
  <c r="F21"/>
  <c r="I21"/>
  <c r="M21"/>
  <c r="L24"/>
  <c r="J24"/>
  <c r="H24"/>
  <c r="F24"/>
  <c r="I24"/>
  <c r="M24"/>
  <c r="L27"/>
  <c r="J27"/>
  <c r="H27"/>
  <c r="F27"/>
  <c r="I27"/>
  <c r="M27"/>
  <c r="L32"/>
  <c r="V32" s="1"/>
  <c r="J32"/>
  <c r="T32" s="1"/>
  <c r="H32"/>
  <c r="R32" s="1"/>
  <c r="F32"/>
  <c r="I32"/>
  <c r="S32" s="1"/>
  <c r="M32"/>
  <c r="W32" s="1"/>
  <c r="L38"/>
  <c r="J38"/>
  <c r="H38"/>
  <c r="F38"/>
  <c r="I38"/>
  <c r="M38"/>
  <c r="L40"/>
  <c r="V40" s="1"/>
  <c r="J40"/>
  <c r="T40" s="1"/>
  <c r="H40"/>
  <c r="R40" s="1"/>
  <c r="F40"/>
  <c r="I40"/>
  <c r="S40" s="1"/>
  <c r="M40"/>
  <c r="W40" s="1"/>
  <c r="L47"/>
  <c r="V47" s="1"/>
  <c r="J47"/>
  <c r="T47" s="1"/>
  <c r="H47"/>
  <c r="R47" s="1"/>
  <c r="F47"/>
  <c r="I47"/>
  <c r="S47" s="1"/>
  <c r="M47"/>
  <c r="W47" s="1"/>
  <c r="L51"/>
  <c r="V51" s="1"/>
  <c r="J51"/>
  <c r="T51" s="1"/>
  <c r="H51"/>
  <c r="R51" s="1"/>
  <c r="F51"/>
  <c r="I51"/>
  <c r="S51" s="1"/>
  <c r="M51"/>
  <c r="W51" s="1"/>
  <c r="L56"/>
  <c r="J56"/>
  <c r="H56"/>
  <c r="F56"/>
  <c r="I56"/>
  <c r="M56"/>
  <c r="L58"/>
  <c r="J58"/>
  <c r="H58"/>
  <c r="F58"/>
  <c r="I58"/>
  <c r="M58"/>
  <c r="L60"/>
  <c r="J60"/>
  <c r="H60"/>
  <c r="F60"/>
  <c r="I60"/>
  <c r="M60"/>
  <c r="L63"/>
  <c r="V63" s="1"/>
  <c r="J63"/>
  <c r="T63" s="1"/>
  <c r="H63"/>
  <c r="R63" s="1"/>
  <c r="F63"/>
  <c r="I63"/>
  <c r="S63" s="1"/>
  <c r="M63"/>
  <c r="W63" s="1"/>
  <c r="L66"/>
  <c r="V66" s="1"/>
  <c r="J66"/>
  <c r="T66" s="1"/>
  <c r="H66"/>
  <c r="R66" s="1"/>
  <c r="F66"/>
  <c r="I66"/>
  <c r="S66" s="1"/>
  <c r="M66"/>
  <c r="W66" s="1"/>
  <c r="L69"/>
  <c r="V69" s="1"/>
  <c r="J69"/>
  <c r="T69" s="1"/>
  <c r="H69"/>
  <c r="R69" s="1"/>
  <c r="F69"/>
  <c r="I69"/>
  <c r="S69" s="1"/>
  <c r="M69"/>
  <c r="W69" s="1"/>
  <c r="L74"/>
  <c r="J74"/>
  <c r="H74"/>
  <c r="F74"/>
  <c r="I74"/>
  <c r="M74"/>
  <c r="G4"/>
  <c r="Q4" s="1"/>
  <c r="K4"/>
  <c r="U4" s="1"/>
  <c r="L6"/>
  <c r="J6"/>
  <c r="H6"/>
  <c r="F6"/>
  <c r="I6"/>
  <c r="M6"/>
  <c r="G7"/>
  <c r="Q7" s="1"/>
  <c r="K7"/>
  <c r="U7" s="1"/>
  <c r="L9"/>
  <c r="J9"/>
  <c r="H9"/>
  <c r="F9"/>
  <c r="I9"/>
  <c r="M9"/>
  <c r="G10"/>
  <c r="Q10" s="1"/>
  <c r="K10"/>
  <c r="U10" s="1"/>
  <c r="L12"/>
  <c r="J12"/>
  <c r="H12"/>
  <c r="F12"/>
  <c r="I12"/>
  <c r="M12"/>
  <c r="G13"/>
  <c r="K13"/>
  <c r="L14"/>
  <c r="J14"/>
  <c r="H14"/>
  <c r="F14"/>
  <c r="I14"/>
  <c r="M14"/>
  <c r="G15"/>
  <c r="K15"/>
  <c r="L16"/>
  <c r="V16" s="1"/>
  <c r="J16"/>
  <c r="T16" s="1"/>
  <c r="H16"/>
  <c r="R16" s="1"/>
  <c r="F16"/>
  <c r="I16"/>
  <c r="S16" s="1"/>
  <c r="M16"/>
  <c r="W16" s="1"/>
  <c r="G18"/>
  <c r="K18"/>
  <c r="L19"/>
  <c r="V19" s="1"/>
  <c r="J19"/>
  <c r="T19" s="1"/>
  <c r="H19"/>
  <c r="R19" s="1"/>
  <c r="F19"/>
  <c r="I19"/>
  <c r="S19" s="1"/>
  <c r="M19"/>
  <c r="W19" s="1"/>
  <c r="G21"/>
  <c r="K21"/>
  <c r="L22"/>
  <c r="V22" s="1"/>
  <c r="J22"/>
  <c r="T22" s="1"/>
  <c r="H22"/>
  <c r="R22" s="1"/>
  <c r="F22"/>
  <c r="I22"/>
  <c r="S22" s="1"/>
  <c r="M22"/>
  <c r="W22" s="1"/>
  <c r="G24"/>
  <c r="K24"/>
  <c r="L25"/>
  <c r="V25" s="1"/>
  <c r="J25"/>
  <c r="T25" s="1"/>
  <c r="H25"/>
  <c r="R25" s="1"/>
  <c r="F25"/>
  <c r="I25"/>
  <c r="S25" s="1"/>
  <c r="M25"/>
  <c r="W25" s="1"/>
  <c r="G27"/>
  <c r="K27"/>
  <c r="L28"/>
  <c r="V28" s="1"/>
  <c r="J28"/>
  <c r="T28" s="1"/>
  <c r="H28"/>
  <c r="R28" s="1"/>
  <c r="F28"/>
  <c r="I28"/>
  <c r="S28" s="1"/>
  <c r="M28"/>
  <c r="W28" s="1"/>
  <c r="G32"/>
  <c r="Q32" s="1"/>
  <c r="K32"/>
  <c r="U32" s="1"/>
  <c r="L36"/>
  <c r="V36" s="1"/>
  <c r="J36"/>
  <c r="T36" s="1"/>
  <c r="H36"/>
  <c r="R36" s="1"/>
  <c r="F36"/>
  <c r="I36"/>
  <c r="S36" s="1"/>
  <c r="M36"/>
  <c r="W36" s="1"/>
  <c r="G38"/>
  <c r="K38"/>
  <c r="L39"/>
  <c r="J39"/>
  <c r="H39"/>
  <c r="F39"/>
  <c r="I39"/>
  <c r="M39"/>
  <c r="G40"/>
  <c r="Q40" s="1"/>
  <c r="K40"/>
  <c r="U40" s="1"/>
  <c r="L42"/>
  <c r="V42" s="1"/>
  <c r="J42"/>
  <c r="T42" s="1"/>
  <c r="H42"/>
  <c r="R42" s="1"/>
  <c r="F42"/>
  <c r="I42"/>
  <c r="S42" s="1"/>
  <c r="M42"/>
  <c r="W42" s="1"/>
  <c r="G47"/>
  <c r="Q47" s="1"/>
  <c r="K47"/>
  <c r="U47" s="1"/>
  <c r="L49"/>
  <c r="V49" s="1"/>
  <c r="J49"/>
  <c r="T49" s="1"/>
  <c r="H49"/>
  <c r="R49" s="1"/>
  <c r="F49"/>
  <c r="I49"/>
  <c r="S49" s="1"/>
  <c r="M49"/>
  <c r="W49" s="1"/>
  <c r="G51"/>
  <c r="Q51" s="1"/>
  <c r="K51"/>
  <c r="U51" s="1"/>
  <c r="L53"/>
  <c r="V53" s="1"/>
  <c r="J53"/>
  <c r="T53" s="1"/>
  <c r="H53"/>
  <c r="R53" s="1"/>
  <c r="F53"/>
  <c r="I53"/>
  <c r="S53" s="1"/>
  <c r="M53"/>
  <c r="W53" s="1"/>
  <c r="G56"/>
  <c r="K56"/>
  <c r="L57"/>
  <c r="J57"/>
  <c r="H57"/>
  <c r="F57"/>
  <c r="I57"/>
  <c r="M57"/>
  <c r="G58"/>
  <c r="K58"/>
  <c r="L59"/>
  <c r="J59"/>
  <c r="H59"/>
  <c r="F59"/>
  <c r="I59"/>
  <c r="M59"/>
  <c r="G60"/>
  <c r="K60"/>
  <c r="L61"/>
  <c r="V61" s="1"/>
  <c r="J61"/>
  <c r="T61" s="1"/>
  <c r="H61"/>
  <c r="R61" s="1"/>
  <c r="F61"/>
  <c r="I61"/>
  <c r="S61" s="1"/>
  <c r="M61"/>
  <c r="W61" s="1"/>
  <c r="G63"/>
  <c r="Q63" s="1"/>
  <c r="K63"/>
  <c r="U63" s="1"/>
  <c r="L65"/>
  <c r="J65"/>
  <c r="H65"/>
  <c r="F65"/>
  <c r="I65"/>
  <c r="M65"/>
  <c r="G66"/>
  <c r="Q66" s="1"/>
  <c r="K66"/>
  <c r="U66" s="1"/>
  <c r="L68"/>
  <c r="J68"/>
  <c r="H68"/>
  <c r="F68"/>
  <c r="I68"/>
  <c r="M68"/>
  <c r="G69"/>
  <c r="Q69" s="1"/>
  <c r="K69"/>
  <c r="U69" s="1"/>
  <c r="L71"/>
  <c r="V71" s="1"/>
  <c r="J71"/>
  <c r="T71" s="1"/>
  <c r="H71"/>
  <c r="R71" s="1"/>
  <c r="F71"/>
  <c r="I71"/>
  <c r="S71" s="1"/>
  <c r="M71"/>
  <c r="W71" s="1"/>
  <c r="G74"/>
  <c r="K74"/>
  <c r="G75"/>
  <c r="Q75" s="1"/>
  <c r="I75"/>
  <c r="S75" s="1"/>
  <c r="M75"/>
  <c r="W75" s="1"/>
  <c r="G77"/>
  <c r="I78"/>
  <c r="K78"/>
  <c r="M78"/>
  <c r="I79"/>
  <c r="I81"/>
  <c r="S81" s="1"/>
  <c r="K83"/>
  <c r="U83" s="1"/>
  <c r="I86"/>
  <c r="S86" s="1"/>
  <c r="M86"/>
  <c r="W86" s="1"/>
  <c r="L137"/>
  <c r="V137" s="1"/>
  <c r="J137"/>
  <c r="T137" s="1"/>
  <c r="H137"/>
  <c r="R137" s="1"/>
  <c r="F137"/>
  <c r="I137"/>
  <c r="S137" s="1"/>
  <c r="M137"/>
  <c r="W137" s="1"/>
  <c r="L186"/>
  <c r="V186" s="1"/>
  <c r="J186"/>
  <c r="T186" s="1"/>
  <c r="H186"/>
  <c r="R186" s="1"/>
  <c r="F186"/>
  <c r="I186"/>
  <c r="S186" s="1"/>
  <c r="M186"/>
  <c r="W186" s="1"/>
  <c r="L190"/>
  <c r="J190"/>
  <c r="H190"/>
  <c r="F190"/>
  <c r="M190"/>
  <c r="L195"/>
  <c r="V195" s="1"/>
  <c r="J195"/>
  <c r="T195" s="1"/>
  <c r="H195"/>
  <c r="R195" s="1"/>
  <c r="F195"/>
  <c r="I195"/>
  <c r="S195" s="1"/>
  <c r="M195"/>
  <c r="W195" s="1"/>
  <c r="L217"/>
  <c r="J217"/>
  <c r="H217"/>
  <c r="F217"/>
  <c r="K217"/>
  <c r="G217"/>
  <c r="L222"/>
  <c r="V222" s="1"/>
  <c r="J222"/>
  <c r="T222" s="1"/>
  <c r="H222"/>
  <c r="R222" s="1"/>
  <c r="F222"/>
  <c r="K222"/>
  <c r="U222" s="1"/>
  <c r="G222"/>
  <c r="Q222" s="1"/>
  <c r="M222"/>
  <c r="W222" s="1"/>
  <c r="L233"/>
  <c r="V233" s="1"/>
  <c r="J233"/>
  <c r="T233" s="1"/>
  <c r="H233"/>
  <c r="R233" s="1"/>
  <c r="F233"/>
  <c r="K233"/>
  <c r="U233" s="1"/>
  <c r="G233"/>
  <c r="Q233" s="1"/>
  <c r="M233"/>
  <c r="W233" s="1"/>
  <c r="L245"/>
  <c r="V245" s="1"/>
  <c r="J245"/>
  <c r="T245" s="1"/>
  <c r="H245"/>
  <c r="R245" s="1"/>
  <c r="F245"/>
  <c r="K245"/>
  <c r="U245" s="1"/>
  <c r="G245"/>
  <c r="Q245" s="1"/>
  <c r="K75"/>
  <c r="U75" s="1"/>
  <c r="I77"/>
  <c r="K77"/>
  <c r="M77"/>
  <c r="G78"/>
  <c r="G79"/>
  <c r="K79"/>
  <c r="M79"/>
  <c r="G80"/>
  <c r="I80"/>
  <c r="K80"/>
  <c r="M80"/>
  <c r="G81"/>
  <c r="Q81" s="1"/>
  <c r="K81"/>
  <c r="U81" s="1"/>
  <c r="M81"/>
  <c r="W81" s="1"/>
  <c r="G83"/>
  <c r="Q83" s="1"/>
  <c r="I83"/>
  <c r="S83" s="1"/>
  <c r="M83"/>
  <c r="W83" s="1"/>
  <c r="G86"/>
  <c r="Q86" s="1"/>
  <c r="K86"/>
  <c r="U86" s="1"/>
  <c r="G88"/>
  <c r="Q88" s="1"/>
  <c r="I88"/>
  <c r="S88" s="1"/>
  <c r="K88"/>
  <c r="U88" s="1"/>
  <c r="M88"/>
  <c r="W88" s="1"/>
  <c r="P95"/>
  <c r="G97"/>
  <c r="I97"/>
  <c r="K97"/>
  <c r="M97"/>
  <c r="G98"/>
  <c r="Q98" s="1"/>
  <c r="I98"/>
  <c r="S98" s="1"/>
  <c r="K98"/>
  <c r="U98" s="1"/>
  <c r="M98"/>
  <c r="W98" s="1"/>
  <c r="G100"/>
  <c r="I100"/>
  <c r="K100"/>
  <c r="M100"/>
  <c r="G101"/>
  <c r="I101"/>
  <c r="K101"/>
  <c r="M101"/>
  <c r="G102"/>
  <c r="I102"/>
  <c r="K102"/>
  <c r="M102"/>
  <c r="G103"/>
  <c r="I103"/>
  <c r="K103"/>
  <c r="M103"/>
  <c r="G104"/>
  <c r="Q104" s="1"/>
  <c r="I104"/>
  <c r="S104" s="1"/>
  <c r="K104"/>
  <c r="U104" s="1"/>
  <c r="M104"/>
  <c r="W104" s="1"/>
  <c r="G106"/>
  <c r="Q106" s="1"/>
  <c r="I106"/>
  <c r="S106" s="1"/>
  <c r="K106"/>
  <c r="U106" s="1"/>
  <c r="M106"/>
  <c r="W106" s="1"/>
  <c r="G108"/>
  <c r="Q108" s="1"/>
  <c r="I108"/>
  <c r="S108" s="1"/>
  <c r="K108"/>
  <c r="U108" s="1"/>
  <c r="M108"/>
  <c r="W108" s="1"/>
  <c r="G110"/>
  <c r="I110"/>
  <c r="K110"/>
  <c r="M110"/>
  <c r="G111"/>
  <c r="I111"/>
  <c r="K111"/>
  <c r="M111"/>
  <c r="G112"/>
  <c r="Q112" s="1"/>
  <c r="I112"/>
  <c r="S112" s="1"/>
  <c r="K112"/>
  <c r="U112" s="1"/>
  <c r="M112"/>
  <c r="W112" s="1"/>
  <c r="G114"/>
  <c r="Q114" s="1"/>
  <c r="I114"/>
  <c r="S114" s="1"/>
  <c r="K114"/>
  <c r="U114" s="1"/>
  <c r="M114"/>
  <c r="W114" s="1"/>
  <c r="L119"/>
  <c r="V119" s="1"/>
  <c r="J119"/>
  <c r="T119" s="1"/>
  <c r="H119"/>
  <c r="R119" s="1"/>
  <c r="F119"/>
  <c r="I119"/>
  <c r="S119" s="1"/>
  <c r="M119"/>
  <c r="W119" s="1"/>
  <c r="L141"/>
  <c r="V141" s="1"/>
  <c r="J141"/>
  <c r="T141" s="1"/>
  <c r="H141"/>
  <c r="R141" s="1"/>
  <c r="F141"/>
  <c r="I141"/>
  <c r="S141" s="1"/>
  <c r="M141"/>
  <c r="W141" s="1"/>
  <c r="L146"/>
  <c r="V146" s="1"/>
  <c r="J146"/>
  <c r="T146" s="1"/>
  <c r="H146"/>
  <c r="R146" s="1"/>
  <c r="F146"/>
  <c r="I146"/>
  <c r="S146" s="1"/>
  <c r="M146"/>
  <c r="W146" s="1"/>
  <c r="L151"/>
  <c r="V151" s="1"/>
  <c r="J151"/>
  <c r="T151" s="1"/>
  <c r="H151"/>
  <c r="R151" s="1"/>
  <c r="F151"/>
  <c r="I151"/>
  <c r="S151" s="1"/>
  <c r="M151"/>
  <c r="W151" s="1"/>
  <c r="L155"/>
  <c r="V155" s="1"/>
  <c r="J155"/>
  <c r="T155" s="1"/>
  <c r="H155"/>
  <c r="R155" s="1"/>
  <c r="F155"/>
  <c r="I155"/>
  <c r="S155" s="1"/>
  <c r="M155"/>
  <c r="W155" s="1"/>
  <c r="L162"/>
  <c r="V162" s="1"/>
  <c r="J162"/>
  <c r="T162" s="1"/>
  <c r="H162"/>
  <c r="R162" s="1"/>
  <c r="F162"/>
  <c r="I162"/>
  <c r="S162" s="1"/>
  <c r="M162"/>
  <c r="W162" s="1"/>
  <c r="L166"/>
  <c r="V166" s="1"/>
  <c r="J166"/>
  <c r="T166" s="1"/>
  <c r="H166"/>
  <c r="R166" s="1"/>
  <c r="F166"/>
  <c r="I166"/>
  <c r="S166" s="1"/>
  <c r="M166"/>
  <c r="W166" s="1"/>
  <c r="L170"/>
  <c r="V170" s="1"/>
  <c r="J170"/>
  <c r="T170" s="1"/>
  <c r="H170"/>
  <c r="R170" s="1"/>
  <c r="F170"/>
  <c r="I170"/>
  <c r="S170" s="1"/>
  <c r="M170"/>
  <c r="W170" s="1"/>
  <c r="L174"/>
  <c r="J174"/>
  <c r="H174"/>
  <c r="F174"/>
  <c r="I174"/>
  <c r="M174"/>
  <c r="P176"/>
  <c r="O177"/>
  <c r="P180"/>
  <c r="I190"/>
  <c r="L198"/>
  <c r="V198" s="1"/>
  <c r="J198"/>
  <c r="T198" s="1"/>
  <c r="H198"/>
  <c r="R198" s="1"/>
  <c r="F198"/>
  <c r="I198"/>
  <c r="S198" s="1"/>
  <c r="M198"/>
  <c r="W198" s="1"/>
  <c r="L202"/>
  <c r="V202" s="1"/>
  <c r="J202"/>
  <c r="T202" s="1"/>
  <c r="H202"/>
  <c r="R202" s="1"/>
  <c r="F202"/>
  <c r="I202"/>
  <c r="S202" s="1"/>
  <c r="M202"/>
  <c r="W202" s="1"/>
  <c r="L209"/>
  <c r="V209" s="1"/>
  <c r="J209"/>
  <c r="T209" s="1"/>
  <c r="H209"/>
  <c r="R209" s="1"/>
  <c r="F209"/>
  <c r="K209"/>
  <c r="U209" s="1"/>
  <c r="G209"/>
  <c r="Q209" s="1"/>
  <c r="M217"/>
  <c r="L219"/>
  <c r="J219"/>
  <c r="H219"/>
  <c r="F219"/>
  <c r="K219"/>
  <c r="G219"/>
  <c r="M219"/>
  <c r="L242"/>
  <c r="J242"/>
  <c r="H242"/>
  <c r="F242"/>
  <c r="K242"/>
  <c r="G242"/>
  <c r="M242"/>
  <c r="M245"/>
  <c r="W245" s="1"/>
  <c r="G5"/>
  <c r="Q5" s="1"/>
  <c r="I5"/>
  <c r="S5" s="1"/>
  <c r="K5"/>
  <c r="U5" s="1"/>
  <c r="G8"/>
  <c r="Q8" s="1"/>
  <c r="I8"/>
  <c r="S8" s="1"/>
  <c r="K8"/>
  <c r="U8" s="1"/>
  <c r="G11"/>
  <c r="Q11" s="1"/>
  <c r="I11"/>
  <c r="S11" s="1"/>
  <c r="K11"/>
  <c r="U11" s="1"/>
  <c r="G17"/>
  <c r="Q17" s="1"/>
  <c r="I17"/>
  <c r="S17" s="1"/>
  <c r="K17"/>
  <c r="U17" s="1"/>
  <c r="G20"/>
  <c r="Q20" s="1"/>
  <c r="I20"/>
  <c r="S20" s="1"/>
  <c r="K20"/>
  <c r="U20" s="1"/>
  <c r="G23"/>
  <c r="Q23" s="1"/>
  <c r="I23"/>
  <c r="S23" s="1"/>
  <c r="K23"/>
  <c r="U23" s="1"/>
  <c r="G26"/>
  <c r="Q26" s="1"/>
  <c r="I26"/>
  <c r="S26" s="1"/>
  <c r="K26"/>
  <c r="U26" s="1"/>
  <c r="G29"/>
  <c r="O29" s="1"/>
  <c r="I29"/>
  <c r="K29"/>
  <c r="G30"/>
  <c r="O30" s="1"/>
  <c r="I30"/>
  <c r="K30"/>
  <c r="G31"/>
  <c r="Q31" s="1"/>
  <c r="I31"/>
  <c r="S31" s="1"/>
  <c r="K31"/>
  <c r="U31" s="1"/>
  <c r="G33"/>
  <c r="O33" s="1"/>
  <c r="I33"/>
  <c r="K33"/>
  <c r="G34"/>
  <c r="O34" s="1"/>
  <c r="I34"/>
  <c r="K34"/>
  <c r="G35"/>
  <c r="Q35" s="1"/>
  <c r="I35"/>
  <c r="S35" s="1"/>
  <c r="K35"/>
  <c r="U35" s="1"/>
  <c r="G37"/>
  <c r="Q37" s="1"/>
  <c r="I37"/>
  <c r="S37" s="1"/>
  <c r="K37"/>
  <c r="U37" s="1"/>
  <c r="G41"/>
  <c r="Q41" s="1"/>
  <c r="I41"/>
  <c r="S41" s="1"/>
  <c r="K41"/>
  <c r="U41" s="1"/>
  <c r="G43"/>
  <c r="O43" s="1"/>
  <c r="I43"/>
  <c r="K43"/>
  <c r="G44"/>
  <c r="O44" s="1"/>
  <c r="I44"/>
  <c r="K44"/>
  <c r="G45"/>
  <c r="O45" s="1"/>
  <c r="I45"/>
  <c r="K45"/>
  <c r="G46"/>
  <c r="Q46" s="1"/>
  <c r="I46"/>
  <c r="S46" s="1"/>
  <c r="K46"/>
  <c r="U46" s="1"/>
  <c r="G48"/>
  <c r="Q48" s="1"/>
  <c r="I48"/>
  <c r="S48" s="1"/>
  <c r="K48"/>
  <c r="U48" s="1"/>
  <c r="G50"/>
  <c r="Q50" s="1"/>
  <c r="I50"/>
  <c r="S50" s="1"/>
  <c r="K50"/>
  <c r="U50" s="1"/>
  <c r="G52"/>
  <c r="Q52" s="1"/>
  <c r="I52"/>
  <c r="S52" s="1"/>
  <c r="K52"/>
  <c r="U52" s="1"/>
  <c r="G54"/>
  <c r="Q54" s="1"/>
  <c r="I54"/>
  <c r="S54" s="1"/>
  <c r="K54"/>
  <c r="U54" s="1"/>
  <c r="G62"/>
  <c r="Q62" s="1"/>
  <c r="I62"/>
  <c r="S62" s="1"/>
  <c r="K62"/>
  <c r="U62" s="1"/>
  <c r="G64"/>
  <c r="Q64" s="1"/>
  <c r="I64"/>
  <c r="S64" s="1"/>
  <c r="K64"/>
  <c r="U64" s="1"/>
  <c r="G67"/>
  <c r="Q67" s="1"/>
  <c r="I67"/>
  <c r="S67" s="1"/>
  <c r="K67"/>
  <c r="U67" s="1"/>
  <c r="G70"/>
  <c r="Q70" s="1"/>
  <c r="I70"/>
  <c r="S70" s="1"/>
  <c r="K70"/>
  <c r="U70" s="1"/>
  <c r="G72"/>
  <c r="O72" s="1"/>
  <c r="I72"/>
  <c r="K72"/>
  <c r="G73"/>
  <c r="Q73" s="1"/>
  <c r="I73"/>
  <c r="S73" s="1"/>
  <c r="K73"/>
  <c r="U73" s="1"/>
  <c r="F75"/>
  <c r="H75"/>
  <c r="R75" s="1"/>
  <c r="J75"/>
  <c r="T75" s="1"/>
  <c r="G76"/>
  <c r="Q76" s="1"/>
  <c r="I76"/>
  <c r="S76" s="1"/>
  <c r="K76"/>
  <c r="U76" s="1"/>
  <c r="F77"/>
  <c r="H77"/>
  <c r="J77"/>
  <c r="F78"/>
  <c r="H78"/>
  <c r="J78"/>
  <c r="F79"/>
  <c r="H79"/>
  <c r="J79"/>
  <c r="F80"/>
  <c r="H80"/>
  <c r="J80"/>
  <c r="F81"/>
  <c r="H81"/>
  <c r="R81" s="1"/>
  <c r="J81"/>
  <c r="T81" s="1"/>
  <c r="G82"/>
  <c r="Q82" s="1"/>
  <c r="I82"/>
  <c r="S82" s="1"/>
  <c r="K82"/>
  <c r="U82" s="1"/>
  <c r="F83"/>
  <c r="H83"/>
  <c r="R83" s="1"/>
  <c r="J83"/>
  <c r="T83" s="1"/>
  <c r="G84"/>
  <c r="O84" s="1"/>
  <c r="I84"/>
  <c r="K84"/>
  <c r="G85"/>
  <c r="Q85" s="1"/>
  <c r="I85"/>
  <c r="S85" s="1"/>
  <c r="K85"/>
  <c r="U85" s="1"/>
  <c r="F86"/>
  <c r="H86"/>
  <c r="R86" s="1"/>
  <c r="J86"/>
  <c r="T86" s="1"/>
  <c r="G87"/>
  <c r="Q87" s="1"/>
  <c r="I87"/>
  <c r="S87" s="1"/>
  <c r="K87"/>
  <c r="U87" s="1"/>
  <c r="F88"/>
  <c r="H88"/>
  <c r="R88" s="1"/>
  <c r="J88"/>
  <c r="T88" s="1"/>
  <c r="G89"/>
  <c r="O89" s="1"/>
  <c r="I89"/>
  <c r="K89"/>
  <c r="G90"/>
  <c r="O90" s="1"/>
  <c r="I90"/>
  <c r="K90"/>
  <c r="G91"/>
  <c r="O91" s="1"/>
  <c r="I91"/>
  <c r="K91"/>
  <c r="G92"/>
  <c r="O92" s="1"/>
  <c r="I92"/>
  <c r="K92"/>
  <c r="G93"/>
  <c r="O93" s="1"/>
  <c r="I93"/>
  <c r="K93"/>
  <c r="G94"/>
  <c r="O94" s="1"/>
  <c r="I94"/>
  <c r="K94"/>
  <c r="G95"/>
  <c r="Q95" s="1"/>
  <c r="J95"/>
  <c r="T95" s="1"/>
  <c r="G96"/>
  <c r="Q96" s="1"/>
  <c r="I96"/>
  <c r="S96" s="1"/>
  <c r="K96"/>
  <c r="U96" s="1"/>
  <c r="F97"/>
  <c r="H97"/>
  <c r="J97"/>
  <c r="F98"/>
  <c r="H98"/>
  <c r="R98" s="1"/>
  <c r="J98"/>
  <c r="T98" s="1"/>
  <c r="G99"/>
  <c r="Q99" s="1"/>
  <c r="I99"/>
  <c r="S99" s="1"/>
  <c r="K99"/>
  <c r="U99" s="1"/>
  <c r="F100"/>
  <c r="H100"/>
  <c r="J100"/>
  <c r="F101"/>
  <c r="H101"/>
  <c r="J101"/>
  <c r="F102"/>
  <c r="H102"/>
  <c r="J102"/>
  <c r="F103"/>
  <c r="H103"/>
  <c r="J103"/>
  <c r="F104"/>
  <c r="H104"/>
  <c r="R104" s="1"/>
  <c r="J104"/>
  <c r="T104" s="1"/>
  <c r="G105"/>
  <c r="Q105" s="1"/>
  <c r="I105"/>
  <c r="S105" s="1"/>
  <c r="K105"/>
  <c r="U105" s="1"/>
  <c r="F106"/>
  <c r="H106"/>
  <c r="R106" s="1"/>
  <c r="J106"/>
  <c r="T106" s="1"/>
  <c r="G107"/>
  <c r="Q107" s="1"/>
  <c r="I107"/>
  <c r="S107" s="1"/>
  <c r="K107"/>
  <c r="U107" s="1"/>
  <c r="F108"/>
  <c r="H108"/>
  <c r="R108" s="1"/>
  <c r="J108"/>
  <c r="T108" s="1"/>
  <c r="G109"/>
  <c r="Q109" s="1"/>
  <c r="I109"/>
  <c r="S109" s="1"/>
  <c r="K109"/>
  <c r="U109" s="1"/>
  <c r="F110"/>
  <c r="H110"/>
  <c r="J110"/>
  <c r="F111"/>
  <c r="H111"/>
  <c r="J111"/>
  <c r="F112"/>
  <c r="H112"/>
  <c r="R112" s="1"/>
  <c r="J112"/>
  <c r="T112" s="1"/>
  <c r="G113"/>
  <c r="Q113" s="1"/>
  <c r="I113"/>
  <c r="S113" s="1"/>
  <c r="K113"/>
  <c r="U113" s="1"/>
  <c r="F114"/>
  <c r="H114"/>
  <c r="R114" s="1"/>
  <c r="J114"/>
  <c r="T114" s="1"/>
  <c r="M115"/>
  <c r="W115" s="1"/>
  <c r="K115"/>
  <c r="U115" s="1"/>
  <c r="I115"/>
  <c r="S115" s="1"/>
  <c r="G115"/>
  <c r="Q115" s="1"/>
  <c r="J115"/>
  <c r="T115" s="1"/>
  <c r="L116"/>
  <c r="V116" s="1"/>
  <c r="J116"/>
  <c r="T116" s="1"/>
  <c r="H116"/>
  <c r="R116" s="1"/>
  <c r="F116"/>
  <c r="I116"/>
  <c r="S116" s="1"/>
  <c r="M116"/>
  <c r="W116" s="1"/>
  <c r="G119"/>
  <c r="Q119" s="1"/>
  <c r="K119"/>
  <c r="U119" s="1"/>
  <c r="L126"/>
  <c r="V126" s="1"/>
  <c r="J126"/>
  <c r="T126" s="1"/>
  <c r="H126"/>
  <c r="F126"/>
  <c r="I126"/>
  <c r="M126"/>
  <c r="W126" s="1"/>
  <c r="P127"/>
  <c r="L135"/>
  <c r="V135" s="1"/>
  <c r="J135"/>
  <c r="T135" s="1"/>
  <c r="H135"/>
  <c r="R135" s="1"/>
  <c r="F135"/>
  <c r="I135"/>
  <c r="S135" s="1"/>
  <c r="M135"/>
  <c r="W135" s="1"/>
  <c r="G137"/>
  <c r="Q137" s="1"/>
  <c r="K137"/>
  <c r="U137" s="1"/>
  <c r="L139"/>
  <c r="V139" s="1"/>
  <c r="J139"/>
  <c r="T139" s="1"/>
  <c r="H139"/>
  <c r="R139" s="1"/>
  <c r="F139"/>
  <c r="I139"/>
  <c r="S139" s="1"/>
  <c r="M139"/>
  <c r="W139" s="1"/>
  <c r="G141"/>
  <c r="Q141" s="1"/>
  <c r="K141"/>
  <c r="U141" s="1"/>
  <c r="L143"/>
  <c r="V143" s="1"/>
  <c r="J143"/>
  <c r="T143" s="1"/>
  <c r="H143"/>
  <c r="R143" s="1"/>
  <c r="F143"/>
  <c r="I143"/>
  <c r="S143" s="1"/>
  <c r="M143"/>
  <c r="W143" s="1"/>
  <c r="G146"/>
  <c r="Q146" s="1"/>
  <c r="K146"/>
  <c r="U146" s="1"/>
  <c r="L149"/>
  <c r="V149" s="1"/>
  <c r="J149"/>
  <c r="T149" s="1"/>
  <c r="H149"/>
  <c r="R149" s="1"/>
  <c r="F149"/>
  <c r="I149"/>
  <c r="S149" s="1"/>
  <c r="M149"/>
  <c r="W149" s="1"/>
  <c r="G151"/>
  <c r="Q151" s="1"/>
  <c r="K151"/>
  <c r="U151" s="1"/>
  <c r="L153"/>
  <c r="V153" s="1"/>
  <c r="J153"/>
  <c r="T153" s="1"/>
  <c r="H153"/>
  <c r="R153" s="1"/>
  <c r="F153"/>
  <c r="I153"/>
  <c r="S153" s="1"/>
  <c r="M153"/>
  <c r="W153" s="1"/>
  <c r="G155"/>
  <c r="Q155" s="1"/>
  <c r="K155"/>
  <c r="U155" s="1"/>
  <c r="L160"/>
  <c r="V160" s="1"/>
  <c r="J160"/>
  <c r="T160" s="1"/>
  <c r="H160"/>
  <c r="R160" s="1"/>
  <c r="F160"/>
  <c r="I160"/>
  <c r="S160" s="1"/>
  <c r="M160"/>
  <c r="W160" s="1"/>
  <c r="G162"/>
  <c r="Q162" s="1"/>
  <c r="K162"/>
  <c r="U162" s="1"/>
  <c r="L164"/>
  <c r="V164" s="1"/>
  <c r="J164"/>
  <c r="T164" s="1"/>
  <c r="H164"/>
  <c r="R164" s="1"/>
  <c r="F164"/>
  <c r="I164"/>
  <c r="S164" s="1"/>
  <c r="M164"/>
  <c r="W164" s="1"/>
  <c r="G166"/>
  <c r="Q166" s="1"/>
  <c r="K166"/>
  <c r="U166" s="1"/>
  <c r="L168"/>
  <c r="V168" s="1"/>
  <c r="J168"/>
  <c r="T168" s="1"/>
  <c r="H168"/>
  <c r="R168" s="1"/>
  <c r="F168"/>
  <c r="I168"/>
  <c r="S168" s="1"/>
  <c r="M168"/>
  <c r="W168" s="1"/>
  <c r="G170"/>
  <c r="Q170" s="1"/>
  <c r="K170"/>
  <c r="U170" s="1"/>
  <c r="L172"/>
  <c r="V172" s="1"/>
  <c r="J172"/>
  <c r="T172" s="1"/>
  <c r="H172"/>
  <c r="R172" s="1"/>
  <c r="F172"/>
  <c r="I172"/>
  <c r="S172" s="1"/>
  <c r="M172"/>
  <c r="W172" s="1"/>
  <c r="G174"/>
  <c r="K174"/>
  <c r="L175"/>
  <c r="J175"/>
  <c r="H175"/>
  <c r="F175"/>
  <c r="I175"/>
  <c r="M175"/>
  <c r="G176"/>
  <c r="Q176" s="1"/>
  <c r="O178"/>
  <c r="P178"/>
  <c r="O179"/>
  <c r="G180"/>
  <c r="Q180" s="1"/>
  <c r="L184"/>
  <c r="V184" s="1"/>
  <c r="J184"/>
  <c r="T184" s="1"/>
  <c r="H184"/>
  <c r="R184" s="1"/>
  <c r="F184"/>
  <c r="I184"/>
  <c r="S184" s="1"/>
  <c r="M184"/>
  <c r="W184" s="1"/>
  <c r="G186"/>
  <c r="Q186" s="1"/>
  <c r="K186"/>
  <c r="U186" s="1"/>
  <c r="L187"/>
  <c r="J187"/>
  <c r="H187"/>
  <c r="F187"/>
  <c r="I187"/>
  <c r="M187"/>
  <c r="G190"/>
  <c r="K190"/>
  <c r="L193"/>
  <c r="V193" s="1"/>
  <c r="J193"/>
  <c r="T193" s="1"/>
  <c r="H193"/>
  <c r="R193" s="1"/>
  <c r="F193"/>
  <c r="I193"/>
  <c r="S193" s="1"/>
  <c r="M193"/>
  <c r="W193" s="1"/>
  <c r="G195"/>
  <c r="Q195" s="1"/>
  <c r="K195"/>
  <c r="U195" s="1"/>
  <c r="L197"/>
  <c r="J197"/>
  <c r="H197"/>
  <c r="F197"/>
  <c r="I197"/>
  <c r="M197"/>
  <c r="G198"/>
  <c r="Q198" s="1"/>
  <c r="K198"/>
  <c r="U198" s="1"/>
  <c r="L201"/>
  <c r="J201"/>
  <c r="H201"/>
  <c r="F201"/>
  <c r="I201"/>
  <c r="M201"/>
  <c r="G202"/>
  <c r="Q202" s="1"/>
  <c r="K202"/>
  <c r="U202" s="1"/>
  <c r="P203"/>
  <c r="I209"/>
  <c r="S209" s="1"/>
  <c r="I217"/>
  <c r="I219"/>
  <c r="I222"/>
  <c r="S222" s="1"/>
  <c r="L226"/>
  <c r="V226" s="1"/>
  <c r="J226"/>
  <c r="T226" s="1"/>
  <c r="H226"/>
  <c r="R226" s="1"/>
  <c r="F226"/>
  <c r="K226"/>
  <c r="U226" s="1"/>
  <c r="G226"/>
  <c r="Q226" s="1"/>
  <c r="M226"/>
  <c r="W226" s="1"/>
  <c r="I233"/>
  <c r="S233" s="1"/>
  <c r="L239"/>
  <c r="V239" s="1"/>
  <c r="J239"/>
  <c r="T239" s="1"/>
  <c r="H239"/>
  <c r="R239" s="1"/>
  <c r="F239"/>
  <c r="K239"/>
  <c r="U239" s="1"/>
  <c r="G239"/>
  <c r="Q239" s="1"/>
  <c r="M239"/>
  <c r="W239" s="1"/>
  <c r="I242"/>
  <c r="I245"/>
  <c r="S245" s="1"/>
  <c r="L252"/>
  <c r="V252" s="1"/>
  <c r="J252"/>
  <c r="T252" s="1"/>
  <c r="H252"/>
  <c r="R252" s="1"/>
  <c r="F252"/>
  <c r="K252"/>
  <c r="U252" s="1"/>
  <c r="G252"/>
  <c r="Q252" s="1"/>
  <c r="I252"/>
  <c r="S252" s="1"/>
  <c r="L264"/>
  <c r="V264" s="1"/>
  <c r="J264"/>
  <c r="T264" s="1"/>
  <c r="H264"/>
  <c r="R264" s="1"/>
  <c r="F264"/>
  <c r="K264"/>
  <c r="U264" s="1"/>
  <c r="G264"/>
  <c r="Q264" s="1"/>
  <c r="I264"/>
  <c r="S264" s="1"/>
  <c r="L275"/>
  <c r="V275" s="1"/>
  <c r="J275"/>
  <c r="T275" s="1"/>
  <c r="H275"/>
  <c r="R275" s="1"/>
  <c r="F275"/>
  <c r="K275"/>
  <c r="U275" s="1"/>
  <c r="G275"/>
  <c r="Q275" s="1"/>
  <c r="I275"/>
  <c r="S275" s="1"/>
  <c r="M275"/>
  <c r="W275" s="1"/>
  <c r="G117"/>
  <c r="O117" s="1"/>
  <c r="I117"/>
  <c r="K117"/>
  <c r="G118"/>
  <c r="Q118" s="1"/>
  <c r="I118"/>
  <c r="S118" s="1"/>
  <c r="K118"/>
  <c r="U118" s="1"/>
  <c r="G123"/>
  <c r="O123" s="1"/>
  <c r="I123"/>
  <c r="K123"/>
  <c r="G124"/>
  <c r="O124" s="1"/>
  <c r="I124"/>
  <c r="K124"/>
  <c r="G125"/>
  <c r="Q125" s="1"/>
  <c r="I125"/>
  <c r="S125" s="1"/>
  <c r="K125"/>
  <c r="U125" s="1"/>
  <c r="G127"/>
  <c r="Q127" s="1"/>
  <c r="I127"/>
  <c r="S127" s="1"/>
  <c r="G128"/>
  <c r="O128" s="1"/>
  <c r="I128"/>
  <c r="K128"/>
  <c r="G129"/>
  <c r="O129" s="1"/>
  <c r="I129"/>
  <c r="K129"/>
  <c r="G132"/>
  <c r="O132" s="1"/>
  <c r="I132"/>
  <c r="K132"/>
  <c r="G134"/>
  <c r="Q134" s="1"/>
  <c r="I134"/>
  <c r="S134" s="1"/>
  <c r="K134"/>
  <c r="U134" s="1"/>
  <c r="G136"/>
  <c r="Q136" s="1"/>
  <c r="I136"/>
  <c r="S136" s="1"/>
  <c r="K136"/>
  <c r="U136" s="1"/>
  <c r="G138"/>
  <c r="Q138" s="1"/>
  <c r="I138"/>
  <c r="S138" s="1"/>
  <c r="K138"/>
  <c r="U138" s="1"/>
  <c r="G140"/>
  <c r="Q140" s="1"/>
  <c r="I140"/>
  <c r="S140" s="1"/>
  <c r="K140"/>
  <c r="U140" s="1"/>
  <c r="G142"/>
  <c r="Q142" s="1"/>
  <c r="I142"/>
  <c r="S142" s="1"/>
  <c r="K142"/>
  <c r="U142" s="1"/>
  <c r="G144"/>
  <c r="Q144" s="1"/>
  <c r="I144"/>
  <c r="S144" s="1"/>
  <c r="K144"/>
  <c r="U144" s="1"/>
  <c r="G148"/>
  <c r="Q148" s="1"/>
  <c r="I148"/>
  <c r="S148" s="1"/>
  <c r="K148"/>
  <c r="U148" s="1"/>
  <c r="G150"/>
  <c r="Q150" s="1"/>
  <c r="I150"/>
  <c r="S150" s="1"/>
  <c r="K150"/>
  <c r="U150" s="1"/>
  <c r="G152"/>
  <c r="Q152" s="1"/>
  <c r="I152"/>
  <c r="S152" s="1"/>
  <c r="K152"/>
  <c r="U152" s="1"/>
  <c r="G154"/>
  <c r="Q154" s="1"/>
  <c r="I154"/>
  <c r="S154" s="1"/>
  <c r="K154"/>
  <c r="U154" s="1"/>
  <c r="G156"/>
  <c r="Q156" s="1"/>
  <c r="I156"/>
  <c r="S156" s="1"/>
  <c r="K156"/>
  <c r="U156" s="1"/>
  <c r="G161"/>
  <c r="Q161" s="1"/>
  <c r="I161"/>
  <c r="S161" s="1"/>
  <c r="K161"/>
  <c r="U161" s="1"/>
  <c r="G163"/>
  <c r="Q163" s="1"/>
  <c r="I163"/>
  <c r="S163" s="1"/>
  <c r="K163"/>
  <c r="U163" s="1"/>
  <c r="G165"/>
  <c r="Q165" s="1"/>
  <c r="I165"/>
  <c r="S165" s="1"/>
  <c r="K165"/>
  <c r="U165" s="1"/>
  <c r="G167"/>
  <c r="Q167" s="1"/>
  <c r="I167"/>
  <c r="S167" s="1"/>
  <c r="K167"/>
  <c r="U167" s="1"/>
  <c r="G169"/>
  <c r="Q169" s="1"/>
  <c r="I169"/>
  <c r="S169" s="1"/>
  <c r="K169"/>
  <c r="U169" s="1"/>
  <c r="G171"/>
  <c r="Q171" s="1"/>
  <c r="I171"/>
  <c r="S171" s="1"/>
  <c r="K171"/>
  <c r="U171" s="1"/>
  <c r="G173"/>
  <c r="Q173" s="1"/>
  <c r="I173"/>
  <c r="S173" s="1"/>
  <c r="K173"/>
  <c r="U173" s="1"/>
  <c r="G181"/>
  <c r="O181" s="1"/>
  <c r="I181"/>
  <c r="K181"/>
  <c r="G182"/>
  <c r="O182" s="1"/>
  <c r="I182"/>
  <c r="K182"/>
  <c r="G183"/>
  <c r="Q183" s="1"/>
  <c r="I183"/>
  <c r="S183" s="1"/>
  <c r="K183"/>
  <c r="U183" s="1"/>
  <c r="G185"/>
  <c r="Q185" s="1"/>
  <c r="I185"/>
  <c r="S185" s="1"/>
  <c r="K185"/>
  <c r="U185" s="1"/>
  <c r="G188"/>
  <c r="O188" s="1"/>
  <c r="I188"/>
  <c r="K188"/>
  <c r="G189"/>
  <c r="O189" s="1"/>
  <c r="I189"/>
  <c r="K189"/>
  <c r="G191"/>
  <c r="O191" s="1"/>
  <c r="I191"/>
  <c r="K191"/>
  <c r="G192"/>
  <c r="Q192" s="1"/>
  <c r="I192"/>
  <c r="S192" s="1"/>
  <c r="K192"/>
  <c r="U192" s="1"/>
  <c r="G194"/>
  <c r="Q194" s="1"/>
  <c r="I194"/>
  <c r="S194" s="1"/>
  <c r="K194"/>
  <c r="U194" s="1"/>
  <c r="G196"/>
  <c r="Q196" s="1"/>
  <c r="I196"/>
  <c r="S196" s="1"/>
  <c r="K196"/>
  <c r="U196" s="1"/>
  <c r="G199"/>
  <c r="Q199" s="1"/>
  <c r="I199"/>
  <c r="S199" s="1"/>
  <c r="K199"/>
  <c r="U199" s="1"/>
  <c r="G200"/>
  <c r="O200" s="1"/>
  <c r="I200"/>
  <c r="K200"/>
  <c r="L203"/>
  <c r="V203" s="1"/>
  <c r="J203"/>
  <c r="T203" s="1"/>
  <c r="H203"/>
  <c r="R203" s="1"/>
  <c r="G203"/>
  <c r="Q203" s="1"/>
  <c r="K203"/>
  <c r="U203" s="1"/>
  <c r="L207"/>
  <c r="V207" s="1"/>
  <c r="J207"/>
  <c r="T207" s="1"/>
  <c r="H207"/>
  <c r="R207" s="1"/>
  <c r="F207"/>
  <c r="I207"/>
  <c r="S207" s="1"/>
  <c r="M207"/>
  <c r="W207" s="1"/>
  <c r="L215"/>
  <c r="V215" s="1"/>
  <c r="J215"/>
  <c r="T215" s="1"/>
  <c r="H215"/>
  <c r="R215" s="1"/>
  <c r="F215"/>
  <c r="I215"/>
  <c r="S215" s="1"/>
  <c r="M215"/>
  <c r="W215" s="1"/>
  <c r="L218"/>
  <c r="J218"/>
  <c r="H218"/>
  <c r="F218"/>
  <c r="I218"/>
  <c r="M218"/>
  <c r="L220"/>
  <c r="V220" s="1"/>
  <c r="J220"/>
  <c r="T220" s="1"/>
  <c r="H220"/>
  <c r="R220" s="1"/>
  <c r="F220"/>
  <c r="I220"/>
  <c r="S220" s="1"/>
  <c r="M220"/>
  <c r="W220" s="1"/>
  <c r="L224"/>
  <c r="V224" s="1"/>
  <c r="J224"/>
  <c r="T224" s="1"/>
  <c r="H224"/>
  <c r="R224" s="1"/>
  <c r="F224"/>
  <c r="I224"/>
  <c r="S224" s="1"/>
  <c r="M224"/>
  <c r="W224" s="1"/>
  <c r="L230"/>
  <c r="V230" s="1"/>
  <c r="J230"/>
  <c r="T230" s="1"/>
  <c r="H230"/>
  <c r="R230" s="1"/>
  <c r="F230"/>
  <c r="I230"/>
  <c r="S230" s="1"/>
  <c r="M230"/>
  <c r="W230" s="1"/>
  <c r="L236"/>
  <c r="V236" s="1"/>
  <c r="J236"/>
  <c r="T236" s="1"/>
  <c r="H236"/>
  <c r="R236" s="1"/>
  <c r="F236"/>
  <c r="I236"/>
  <c r="S236" s="1"/>
  <c r="M236"/>
  <c r="W236" s="1"/>
  <c r="L241"/>
  <c r="J241"/>
  <c r="H241"/>
  <c r="F241"/>
  <c r="I241"/>
  <c r="M241"/>
  <c r="L243"/>
  <c r="V243" s="1"/>
  <c r="J243"/>
  <c r="T243" s="1"/>
  <c r="H243"/>
  <c r="R243" s="1"/>
  <c r="F243"/>
  <c r="I243"/>
  <c r="S243" s="1"/>
  <c r="M243"/>
  <c r="W243" s="1"/>
  <c r="L248"/>
  <c r="V248" s="1"/>
  <c r="J248"/>
  <c r="T248" s="1"/>
  <c r="H248"/>
  <c r="R248" s="1"/>
  <c r="F248"/>
  <c r="I248"/>
  <c r="S248" s="1"/>
  <c r="M248"/>
  <c r="W248" s="1"/>
  <c r="L257"/>
  <c r="V257" s="1"/>
  <c r="J257"/>
  <c r="T257" s="1"/>
  <c r="H257"/>
  <c r="R257" s="1"/>
  <c r="F257"/>
  <c r="K257"/>
  <c r="U257" s="1"/>
  <c r="G257"/>
  <c r="Q257" s="1"/>
  <c r="M257"/>
  <c r="W257" s="1"/>
  <c r="L268"/>
  <c r="V268" s="1"/>
  <c r="J268"/>
  <c r="T268" s="1"/>
  <c r="H268"/>
  <c r="R268" s="1"/>
  <c r="F268"/>
  <c r="K268"/>
  <c r="U268" s="1"/>
  <c r="G268"/>
  <c r="Q268" s="1"/>
  <c r="M268"/>
  <c r="W268" s="1"/>
  <c r="G206"/>
  <c r="Q206" s="1"/>
  <c r="I206"/>
  <c r="S206" s="1"/>
  <c r="K206"/>
  <c r="U206" s="1"/>
  <c r="G208"/>
  <c r="Q208" s="1"/>
  <c r="I208"/>
  <c r="S208" s="1"/>
  <c r="K208"/>
  <c r="U208" s="1"/>
  <c r="G210"/>
  <c r="O210" s="1"/>
  <c r="I210"/>
  <c r="K210"/>
  <c r="G214"/>
  <c r="Q214" s="1"/>
  <c r="I214"/>
  <c r="S214" s="1"/>
  <c r="K214"/>
  <c r="U214" s="1"/>
  <c r="G216"/>
  <c r="Q216" s="1"/>
  <c r="I216"/>
  <c r="S216" s="1"/>
  <c r="K216"/>
  <c r="U216" s="1"/>
  <c r="G221"/>
  <c r="Q221" s="1"/>
  <c r="I221"/>
  <c r="S221" s="1"/>
  <c r="K221"/>
  <c r="U221" s="1"/>
  <c r="G223"/>
  <c r="Q223" s="1"/>
  <c r="I223"/>
  <c r="S223" s="1"/>
  <c r="K223"/>
  <c r="U223" s="1"/>
  <c r="G225"/>
  <c r="Q225" s="1"/>
  <c r="I225"/>
  <c r="S225" s="1"/>
  <c r="K225"/>
  <c r="U225" s="1"/>
  <c r="G227"/>
  <c r="Q227" s="1"/>
  <c r="I227"/>
  <c r="S227" s="1"/>
  <c r="K227"/>
  <c r="U227" s="1"/>
  <c r="G231"/>
  <c r="Q231" s="1"/>
  <c r="I231"/>
  <c r="S231" s="1"/>
  <c r="K231"/>
  <c r="U231" s="1"/>
  <c r="G234"/>
  <c r="Q234" s="1"/>
  <c r="I234"/>
  <c r="S234" s="1"/>
  <c r="K234"/>
  <c r="U234" s="1"/>
  <c r="G237"/>
  <c r="Q237" s="1"/>
  <c r="I237"/>
  <c r="S237" s="1"/>
  <c r="K237"/>
  <c r="U237" s="1"/>
  <c r="G240"/>
  <c r="Q240" s="1"/>
  <c r="I240"/>
  <c r="S240" s="1"/>
  <c r="K240"/>
  <c r="U240" s="1"/>
  <c r="G244"/>
  <c r="Q244" s="1"/>
  <c r="I244"/>
  <c r="S244" s="1"/>
  <c r="K244"/>
  <c r="U244" s="1"/>
  <c r="G246"/>
  <c r="O246" s="1"/>
  <c r="I246"/>
  <c r="K246"/>
  <c r="G247"/>
  <c r="Q247" s="1"/>
  <c r="I247"/>
  <c r="S247" s="1"/>
  <c r="K247"/>
  <c r="U247" s="1"/>
  <c r="L249"/>
  <c r="V249" s="1"/>
  <c r="J249"/>
  <c r="T249" s="1"/>
  <c r="H249"/>
  <c r="R249" s="1"/>
  <c r="F249"/>
  <c r="I249"/>
  <c r="S249" s="1"/>
  <c r="M249"/>
  <c r="W249" s="1"/>
  <c r="L254"/>
  <c r="V254" s="1"/>
  <c r="J254"/>
  <c r="T254" s="1"/>
  <c r="H254"/>
  <c r="R254" s="1"/>
  <c r="F254"/>
  <c r="I254"/>
  <c r="S254" s="1"/>
  <c r="M254"/>
  <c r="W254" s="1"/>
  <c r="L259"/>
  <c r="V259" s="1"/>
  <c r="J259"/>
  <c r="T259" s="1"/>
  <c r="H259"/>
  <c r="R259" s="1"/>
  <c r="F259"/>
  <c r="I259"/>
  <c r="S259" s="1"/>
  <c r="M259"/>
  <c r="W259" s="1"/>
  <c r="L266"/>
  <c r="V266" s="1"/>
  <c r="J266"/>
  <c r="T266" s="1"/>
  <c r="H266"/>
  <c r="R266" s="1"/>
  <c r="F266"/>
  <c r="I266"/>
  <c r="S266" s="1"/>
  <c r="M266"/>
  <c r="W266" s="1"/>
  <c r="L279"/>
  <c r="V279" s="1"/>
  <c r="J279"/>
  <c r="T279" s="1"/>
  <c r="H279"/>
  <c r="R279" s="1"/>
  <c r="F279"/>
  <c r="K279"/>
  <c r="U279" s="1"/>
  <c r="G279"/>
  <c r="Q279" s="1"/>
  <c r="M279"/>
  <c r="W279" s="1"/>
  <c r="G251"/>
  <c r="Q251" s="1"/>
  <c r="I251"/>
  <c r="S251" s="1"/>
  <c r="K251"/>
  <c r="U251" s="1"/>
  <c r="G253"/>
  <c r="Q253" s="1"/>
  <c r="I253"/>
  <c r="S253" s="1"/>
  <c r="K253"/>
  <c r="U253" s="1"/>
  <c r="G256"/>
  <c r="Q256" s="1"/>
  <c r="I256"/>
  <c r="S256" s="1"/>
  <c r="K256"/>
  <c r="U256" s="1"/>
  <c r="G258"/>
  <c r="Q258" s="1"/>
  <c r="I258"/>
  <c r="S258" s="1"/>
  <c r="K258"/>
  <c r="U258" s="1"/>
  <c r="G263"/>
  <c r="Q263" s="1"/>
  <c r="I263"/>
  <c r="S263" s="1"/>
  <c r="K263"/>
  <c r="U263" s="1"/>
  <c r="G265"/>
  <c r="Q265" s="1"/>
  <c r="I265"/>
  <c r="S265" s="1"/>
  <c r="K265"/>
  <c r="U265" s="1"/>
  <c r="G267"/>
  <c r="Q267" s="1"/>
  <c r="I267"/>
  <c r="S267" s="1"/>
  <c r="K267"/>
  <c r="U267" s="1"/>
  <c r="G272"/>
  <c r="Q272" s="1"/>
  <c r="I272"/>
  <c r="K272"/>
  <c r="L273"/>
  <c r="V273" s="1"/>
  <c r="J273"/>
  <c r="T273" s="1"/>
  <c r="H273"/>
  <c r="R273" s="1"/>
  <c r="F273"/>
  <c r="I273"/>
  <c r="S273" s="1"/>
  <c r="M273"/>
  <c r="W273" s="1"/>
  <c r="L277"/>
  <c r="V277" s="1"/>
  <c r="J277"/>
  <c r="T277" s="1"/>
  <c r="H277"/>
  <c r="R277" s="1"/>
  <c r="F277"/>
  <c r="I277"/>
  <c r="S277" s="1"/>
  <c r="M277"/>
  <c r="W277" s="1"/>
  <c r="L281"/>
  <c r="V281" s="1"/>
  <c r="J281"/>
  <c r="T281" s="1"/>
  <c r="H281"/>
  <c r="R281" s="1"/>
  <c r="F281"/>
  <c r="I281"/>
  <c r="S281" s="1"/>
  <c r="M281"/>
  <c r="W281" s="1"/>
  <c r="G274"/>
  <c r="Q274" s="1"/>
  <c r="I274"/>
  <c r="S274" s="1"/>
  <c r="K274"/>
  <c r="U274" s="1"/>
  <c r="G276"/>
  <c r="Q276" s="1"/>
  <c r="I276"/>
  <c r="S276" s="1"/>
  <c r="K276"/>
  <c r="U276" s="1"/>
  <c r="G278"/>
  <c r="Q278" s="1"/>
  <c r="I278"/>
  <c r="S278" s="1"/>
  <c r="K278"/>
  <c r="U278" s="1"/>
  <c r="G280"/>
  <c r="Q280" s="1"/>
  <c r="I280"/>
  <c r="S280" s="1"/>
  <c r="K280"/>
  <c r="U280" s="1"/>
  <c r="G282"/>
  <c r="Q282" s="1"/>
  <c r="I282"/>
  <c r="S282" s="1"/>
  <c r="K282"/>
  <c r="U282" s="1"/>
  <c r="O277" l="1"/>
  <c r="P277"/>
  <c r="O276"/>
  <c r="O279"/>
  <c r="P279"/>
  <c r="O278"/>
  <c r="O266"/>
  <c r="P266"/>
  <c r="O265"/>
  <c r="O254"/>
  <c r="P254"/>
  <c r="O253"/>
  <c r="O274"/>
  <c r="O268"/>
  <c r="P268"/>
  <c r="O267"/>
  <c r="O257"/>
  <c r="P257"/>
  <c r="O256"/>
  <c r="O243"/>
  <c r="P243"/>
  <c r="O241"/>
  <c r="O240"/>
  <c r="O230"/>
  <c r="P230"/>
  <c r="O227"/>
  <c r="O220"/>
  <c r="P220"/>
  <c r="O281"/>
  <c r="P281"/>
  <c r="O280"/>
  <c r="O273"/>
  <c r="P273"/>
  <c r="O272"/>
  <c r="O259"/>
  <c r="P259"/>
  <c r="O258"/>
  <c r="O249"/>
  <c r="P249"/>
  <c r="O282"/>
  <c r="P248"/>
  <c r="O248"/>
  <c r="O247"/>
  <c r="O236"/>
  <c r="P236"/>
  <c r="O234"/>
  <c r="O224"/>
  <c r="P224"/>
  <c r="O223"/>
  <c r="O207"/>
  <c r="P207"/>
  <c r="O206"/>
  <c r="O275"/>
  <c r="P275"/>
  <c r="O252"/>
  <c r="P252"/>
  <c r="O239"/>
  <c r="P239"/>
  <c r="O237"/>
  <c r="O203"/>
  <c r="O197"/>
  <c r="O196"/>
  <c r="O187"/>
  <c r="O184"/>
  <c r="P184"/>
  <c r="O183"/>
  <c r="O175"/>
  <c r="O172"/>
  <c r="P172"/>
  <c r="O171"/>
  <c r="O164"/>
  <c r="P164"/>
  <c r="O163"/>
  <c r="O153"/>
  <c r="P153"/>
  <c r="O152"/>
  <c r="O143"/>
  <c r="P143"/>
  <c r="O142"/>
  <c r="O135"/>
  <c r="P135"/>
  <c r="O134"/>
  <c r="O127"/>
  <c r="O116"/>
  <c r="P116"/>
  <c r="O115"/>
  <c r="O114"/>
  <c r="P114"/>
  <c r="O112"/>
  <c r="P112"/>
  <c r="O110"/>
  <c r="O108"/>
  <c r="P108"/>
  <c r="O106"/>
  <c r="P106"/>
  <c r="O104"/>
  <c r="P104"/>
  <c r="O102"/>
  <c r="O100"/>
  <c r="O98"/>
  <c r="P98"/>
  <c r="O83"/>
  <c r="P83"/>
  <c r="O81"/>
  <c r="P81"/>
  <c r="O79"/>
  <c r="O77"/>
  <c r="O75"/>
  <c r="P75"/>
  <c r="O251"/>
  <c r="O221"/>
  <c r="O219"/>
  <c r="O202"/>
  <c r="P202"/>
  <c r="O198"/>
  <c r="P198"/>
  <c r="O194"/>
  <c r="O185"/>
  <c r="O180"/>
  <c r="O174"/>
  <c r="O173"/>
  <c r="O166"/>
  <c r="P166"/>
  <c r="O165"/>
  <c r="O155"/>
  <c r="P155"/>
  <c r="O154"/>
  <c r="O146"/>
  <c r="P146"/>
  <c r="O144"/>
  <c r="O113"/>
  <c r="O107"/>
  <c r="O99"/>
  <c r="O85"/>
  <c r="O82"/>
  <c r="O245"/>
  <c r="P245"/>
  <c r="O244"/>
  <c r="O233"/>
  <c r="P233"/>
  <c r="O195"/>
  <c r="P195"/>
  <c r="O137"/>
  <c r="P137"/>
  <c r="O136"/>
  <c r="O95"/>
  <c r="O71"/>
  <c r="P71"/>
  <c r="O70"/>
  <c r="O65"/>
  <c r="O64"/>
  <c r="O49"/>
  <c r="P49"/>
  <c r="O48"/>
  <c r="O39"/>
  <c r="O36"/>
  <c r="P36"/>
  <c r="O35"/>
  <c r="O9"/>
  <c r="O8"/>
  <c r="O69"/>
  <c r="P69"/>
  <c r="O66"/>
  <c r="P66"/>
  <c r="O63"/>
  <c r="P63"/>
  <c r="O62"/>
  <c r="O51"/>
  <c r="P51"/>
  <c r="O50"/>
  <c r="O40"/>
  <c r="P40"/>
  <c r="O38"/>
  <c r="O37"/>
  <c r="O27"/>
  <c r="O26"/>
  <c r="O21"/>
  <c r="O20"/>
  <c r="O15"/>
  <c r="O13"/>
  <c r="O10"/>
  <c r="P10"/>
  <c r="O7"/>
  <c r="P7"/>
  <c r="O4"/>
  <c r="P4"/>
  <c r="O218"/>
  <c r="O215"/>
  <c r="P215"/>
  <c r="O214"/>
  <c r="O264"/>
  <c r="P264"/>
  <c r="O226"/>
  <c r="P226"/>
  <c r="O225"/>
  <c r="O201"/>
  <c r="O199"/>
  <c r="O193"/>
  <c r="P193"/>
  <c r="O192"/>
  <c r="O168"/>
  <c r="P168"/>
  <c r="O167"/>
  <c r="O160"/>
  <c r="P160"/>
  <c r="O156"/>
  <c r="O149"/>
  <c r="P149"/>
  <c r="O148"/>
  <c r="O139"/>
  <c r="P139"/>
  <c r="O138"/>
  <c r="O126"/>
  <c r="P126"/>
  <c r="O125"/>
  <c r="O111"/>
  <c r="O103"/>
  <c r="O101"/>
  <c r="O97"/>
  <c r="O88"/>
  <c r="P88"/>
  <c r="O86"/>
  <c r="P86"/>
  <c r="O80"/>
  <c r="O78"/>
  <c r="O242"/>
  <c r="O231"/>
  <c r="O209"/>
  <c r="P209"/>
  <c r="O208"/>
  <c r="O176"/>
  <c r="O170"/>
  <c r="P170"/>
  <c r="O169"/>
  <c r="O162"/>
  <c r="P162"/>
  <c r="O161"/>
  <c r="O151"/>
  <c r="P151"/>
  <c r="O150"/>
  <c r="O141"/>
  <c r="P141"/>
  <c r="O119"/>
  <c r="P119"/>
  <c r="O118"/>
  <c r="O109"/>
  <c r="O105"/>
  <c r="O96"/>
  <c r="O87"/>
  <c r="O76"/>
  <c r="O263"/>
  <c r="O222"/>
  <c r="P222"/>
  <c r="O217"/>
  <c r="O216"/>
  <c r="O190"/>
  <c r="O186"/>
  <c r="P186"/>
  <c r="O140"/>
  <c r="O68"/>
  <c r="O67"/>
  <c r="O61"/>
  <c r="P61"/>
  <c r="O59"/>
  <c r="O57"/>
  <c r="O53"/>
  <c r="P53"/>
  <c r="O52"/>
  <c r="O42"/>
  <c r="P42"/>
  <c r="O41"/>
  <c r="O28"/>
  <c r="P28"/>
  <c r="O25"/>
  <c r="P25"/>
  <c r="O22"/>
  <c r="P22"/>
  <c r="O19"/>
  <c r="P19"/>
  <c r="O16"/>
  <c r="P16"/>
  <c r="O14"/>
  <c r="O12"/>
  <c r="O11"/>
  <c r="O6"/>
  <c r="O5"/>
  <c r="O74"/>
  <c r="O73"/>
  <c r="O60"/>
  <c r="O58"/>
  <c r="O56"/>
  <c r="O54"/>
  <c r="O47"/>
  <c r="P47"/>
  <c r="O46"/>
  <c r="O32"/>
  <c r="P32"/>
  <c r="O31"/>
  <c r="O24"/>
  <c r="O23"/>
  <c r="O18"/>
  <c r="O17"/>
</calcChain>
</file>

<file path=xl/sharedStrings.xml><?xml version="1.0" encoding="utf-8"?>
<sst xmlns="http://schemas.openxmlformats.org/spreadsheetml/2006/main" count="450" uniqueCount="394">
  <si>
    <t>RPM</t>
  </si>
  <si>
    <t>Water TEMP</t>
  </si>
  <si>
    <t xml:space="preserve">ID </t>
  </si>
  <si>
    <t>0AA</t>
  </si>
  <si>
    <t>1D0</t>
  </si>
  <si>
    <t>19E</t>
  </si>
  <si>
    <t>Brake Switch</t>
  </si>
  <si>
    <t>0-65(Brake-NO Brake)</t>
  </si>
  <si>
    <t>Transmission Status - source 1</t>
  </si>
  <si>
    <t>P</t>
  </si>
  <si>
    <t>t3042C3FF</t>
  </si>
  <si>
    <t>N</t>
  </si>
  <si>
    <t>t3042C1FF</t>
  </si>
  <si>
    <t>D</t>
  </si>
  <si>
    <t>t3042C5FF</t>
  </si>
  <si>
    <t>mit m erreicht</t>
  </si>
  <si>
    <t>t3042C6FF</t>
  </si>
  <si>
    <t>t3042C7FF</t>
  </si>
  <si>
    <t>R</t>
  </si>
  <si>
    <t>t3042C2FF</t>
  </si>
  <si>
    <t>Transmission Status - source 2</t>
  </si>
  <si>
    <t>t1D25E10Cxxxxxx  (zB.   8F3CF0)</t>
  </si>
  <si>
    <t>nn</t>
  </si>
  <si>
    <t>t1D25E10C 8B1CF0</t>
  </si>
  <si>
    <t>t1D25B40C 8B1CF0</t>
  </si>
  <si>
    <t>t1D25780C8B1CF0</t>
  </si>
  <si>
    <t>t1D25D20C8D1CF0</t>
  </si>
  <si>
    <t>M1</t>
  </si>
  <si>
    <t>t1D25785C8B5CF2</t>
  </si>
  <si>
    <t>M2</t>
  </si>
  <si>
    <t>t1D25786C8B5CF2</t>
  </si>
  <si>
    <t>M3</t>
  </si>
  <si>
    <t>t1D25787C8B5CF2</t>
  </si>
  <si>
    <t>M4</t>
  </si>
  <si>
    <t>t1D25788C8B5CF2</t>
  </si>
  <si>
    <t>M5</t>
  </si>
  <si>
    <t>t1D25789C8B5CF2</t>
  </si>
  <si>
    <t>M6</t>
  </si>
  <si>
    <t>t1D2578AC8B5CF2</t>
  </si>
  <si>
    <t>Category</t>
  </si>
  <si>
    <t>CAN command</t>
  </si>
  <si>
    <t>ID</t>
  </si>
  <si>
    <t>L</t>
  </si>
  <si>
    <t>DATA</t>
  </si>
  <si>
    <t>Hex formatted</t>
  </si>
  <si>
    <t>Hex to Integers…</t>
  </si>
  <si>
    <t>Comment</t>
  </si>
  <si>
    <t>STEERING WHEEL Commands</t>
  </si>
  <si>
    <t>STEERING WHEEL MULTIFUNCTION PRESS</t>
  </si>
  <si>
    <t>t22820300</t>
  </si>
  <si>
    <t>STEERING WHEEL MULTIFUNCTION RELEASE</t>
  </si>
  <si>
    <t>t22820000</t>
  </si>
  <si>
    <t>STEERING WHEEL NEXT TRACK PRESS</t>
  </si>
  <si>
    <t>t1D62E000</t>
  </si>
  <si>
    <t>STEERING WHEEL NEXT TRACK RELEASE</t>
  </si>
  <si>
    <t>t1D62C000</t>
  </si>
  <si>
    <t>STEERING WHEEL PREVIOUS TRACK PRESS</t>
  </si>
  <si>
    <t>t1D62D000</t>
  </si>
  <si>
    <t>STEERING WHEEL PREVIOUS TRACK RELEASE</t>
  </si>
  <si>
    <t>STEERING WHEEL CHANGE MODE PRESS</t>
  </si>
  <si>
    <t>NO CMD</t>
  </si>
  <si>
    <t>STEERING WHEEL CHANGE MODE RELEASE</t>
  </si>
  <si>
    <t>STEERING WHEEL VOICE CONTROL PRESS</t>
  </si>
  <si>
    <t>t1D62C001</t>
  </si>
  <si>
    <t>STEERING WHEEL VOICE CONTROL RELEASE</t>
  </si>
  <si>
    <t>STEERING WHEEL VOLUME UP PRESS</t>
  </si>
  <si>
    <t>t1D62C800</t>
  </si>
  <si>
    <t>STEERING WHEEL VOLUME UP RELEASE</t>
  </si>
  <si>
    <t>STEERING WHEEL VOLUME DOWN PRESS</t>
  </si>
  <si>
    <t>t1D62C400</t>
  </si>
  <si>
    <t>STEERING WHEEL VOLUME DOWN RELEASE</t>
  </si>
  <si>
    <t>STEERING WHEEL TELEPHONE PRESS</t>
  </si>
  <si>
    <t>t1D62C100</t>
  </si>
  <si>
    <t>STEERING WHEEL TELEPHONE RELEASE</t>
  </si>
  <si>
    <t>STEERING WHEEL TURN</t>
  </si>
  <si>
    <t>t0C47F129FC0080FFFF</t>
  </si>
  <si>
    <t>0C4  TWO BYTES -  LB+HB COUNTER 16BITS DECHA DEC</t>
  </si>
  <si>
    <t>SUN Covers and windows</t>
  </si>
  <si>
    <t>Move all Sun covers</t>
  </si>
  <si>
    <t>t26C3FEFFFF</t>
  </si>
  <si>
    <t>Move only rear sun cover</t>
  </si>
  <si>
    <t>t26C3FDFFFF</t>
  </si>
  <si>
    <t>Wipers</t>
  </si>
  <si>
    <t>On way up</t>
  </si>
  <si>
    <t>t2522C1FF</t>
  </si>
  <si>
    <t>On Way down</t>
  </si>
  <si>
    <t>t2522C2FF</t>
  </si>
  <si>
    <t>resting</t>
  </si>
  <si>
    <t>t2522C4FF</t>
  </si>
  <si>
    <t>Climate (limited)</t>
  </si>
  <si>
    <t>Air flow free from outside</t>
  </si>
  <si>
    <t>t242301F1F0</t>
  </si>
  <si>
    <t>Air flow filtered from outside</t>
  </si>
  <si>
    <t>t242311F1F0</t>
  </si>
  <si>
    <t>Air flow circulating inside</t>
  </si>
  <si>
    <t>t242321F1F0</t>
  </si>
  <si>
    <t>Indicator lever</t>
  </si>
  <si>
    <t>Indicator lever right until resistance</t>
  </si>
  <si>
    <t>t1EE201FF</t>
  </si>
  <si>
    <t>Indicator lever right beyond resistance</t>
  </si>
  <si>
    <t>t1EE202FF</t>
  </si>
  <si>
    <t>Indicator lever left until resistance</t>
  </si>
  <si>
    <t>Indicator lever left beyond resistance</t>
  </si>
  <si>
    <t>t1EE204FF</t>
  </si>
  <si>
    <t>Indicator lever back to neutral</t>
  </si>
  <si>
    <t>t1EE208FF</t>
  </si>
  <si>
    <t>Indicator lever to rear (warning lights only one flash)</t>
  </si>
  <si>
    <t>t1EE220FF</t>
  </si>
  <si>
    <t>Indicator lever to front (warning lights permanent)</t>
  </si>
  <si>
    <t>t1EE210FF</t>
  </si>
  <si>
    <t>Indicator lever - upper small button</t>
  </si>
  <si>
    <t>t1EE280FF</t>
  </si>
  <si>
    <t>Indicator lever - lower small button</t>
  </si>
  <si>
    <t>t1EE240FF</t>
  </si>
  <si>
    <t>Dashboard Buttons</t>
  </si>
  <si>
    <t>HANDBRAKE PRESS</t>
  </si>
  <si>
    <t>HANDBRAKE RELEASE</t>
  </si>
  <si>
    <t>CONTROL OF LIGHTS ZERO POSITION</t>
  </si>
  <si>
    <t>t21A30030FC</t>
  </si>
  <si>
    <t>CONTROL OF LIGHTS POSITION</t>
  </si>
  <si>
    <t>t21A30432FC</t>
  </si>
  <si>
    <t>CONTROL OF LIGHTSCROSSING</t>
  </si>
  <si>
    <t>t21A30532FC</t>
  </si>
  <si>
    <t>CONTROL OF LIGHTS AUTOMATIC</t>
  </si>
  <si>
    <t>Dimmer minimum</t>
  </si>
  <si>
    <t>t202200FF</t>
  </si>
  <si>
    <t>Dimmer maximum</t>
  </si>
  <si>
    <t>t2022EFFF</t>
  </si>
  <si>
    <t>FOG LAMP FRONT PRESS</t>
  </si>
  <si>
    <t>t21A32532FC</t>
  </si>
  <si>
    <t>FOG LAMP FRONT RELEASE:</t>
  </si>
  <si>
    <t>FOG LAMP REAR PRESS</t>
  </si>
  <si>
    <t>t21A34532FC</t>
  </si>
  <si>
    <t>FOG LAMP REAR RELEASE:</t>
  </si>
  <si>
    <t>FOG LAMPS BOTH</t>
  </si>
  <si>
    <t>t21A36532FC</t>
  </si>
  <si>
    <t>HAVE TO BE THE LIGHTS - AND HOW TO ZERO CROSSING</t>
  </si>
  <si>
    <t>DIMMER WHEEL MAXIMUM BRIGHT</t>
  </si>
  <si>
    <t>t2022E3FF</t>
  </si>
  <si>
    <t>DIMMER WHEEL MINIMUM BRIGHT</t>
  </si>
  <si>
    <t>TRUNK OPEN PRESS</t>
  </si>
  <si>
    <t>TRUNK OPEN RELEASE</t>
  </si>
  <si>
    <t>PARK DISTANCE CONTROL PRESS</t>
  </si>
  <si>
    <t>t1C6400005252</t>
  </si>
  <si>
    <t>PARK DISTANCE CONTROL RELEASE</t>
  </si>
  <si>
    <t>t1C6400000000</t>
  </si>
  <si>
    <t xml:space="preserve"> EN REPOSO</t>
  </si>
  <si>
    <t>PARK DISTANCE CONTROL SENSORS</t>
  </si>
  <si>
    <t>t1C28FEFEFEFEFEFEFEFE</t>
  </si>
  <si>
    <t>WHEEL MOVEMENT UP</t>
  </si>
  <si>
    <t>t1EA2F4FF</t>
  </si>
  <si>
    <t>WHEEL MOVEMENT DOWN</t>
  </si>
  <si>
    <t>t1EA2F8FF</t>
  </si>
  <si>
    <t>WHEEL MOVEMENT FRONT</t>
  </si>
  <si>
    <t>t1EA2F2FF</t>
  </si>
  <si>
    <t>WHEEL MOVEMENT REAR</t>
  </si>
  <si>
    <t>t1EA2F1FF</t>
  </si>
  <si>
    <t>CHANGE CONTROL</t>
  </si>
  <si>
    <t>SPEED CONTROL PROGRAMMER</t>
  </si>
  <si>
    <t>SEAT Buttons</t>
  </si>
  <si>
    <t>SEAT HEATING DRIVER SEAT MORE</t>
  </si>
  <si>
    <t>t1E72F1FF</t>
  </si>
  <si>
    <t>SEAT HEATING DRIVER SEAT OFF</t>
  </si>
  <si>
    <t>t1E72F0FF</t>
  </si>
  <si>
    <t>SEAT HEATING PASSENGER SEAT MORE</t>
  </si>
  <si>
    <t>t1E82F1FF</t>
  </si>
  <si>
    <t>SEAT HEATING PASSENGER SEAT OFF</t>
  </si>
  <si>
    <t>t1E82F0FF</t>
  </si>
  <si>
    <t>(send 3 of MORE and you have full heat bypassing the other levels)</t>
  </si>
  <si>
    <t>DRIVER SEAT MEMORY M PRESS</t>
  </si>
  <si>
    <t>t1F32FCFF</t>
  </si>
  <si>
    <t>DRIVER SEAT MEMORY M RELEASE</t>
  </si>
  <si>
    <t>t1F32F8FF</t>
  </si>
  <si>
    <t>DRIVER SEAT MEMORY 1 PRESS</t>
  </si>
  <si>
    <t>t1F32F9FF</t>
  </si>
  <si>
    <t>DRIVER SEAT MEMORY 1 RELEASE</t>
  </si>
  <si>
    <t>DRIVER SEAT MEMORY 2 PRESS</t>
  </si>
  <si>
    <t>t1F32FAFF</t>
  </si>
  <si>
    <t>DRIVER SEAT MEMORY 2 RELEASE</t>
  </si>
  <si>
    <t>DRIVER SEAT MOVEMENT REST</t>
  </si>
  <si>
    <t>t0DA40000C0FF</t>
  </si>
  <si>
    <t>DRIVER SEAT MOVEMENT FRONT</t>
  </si>
  <si>
    <t>t0DA40100C0FF</t>
  </si>
  <si>
    <t>DRIVER SEAT MOVEMENT REAR</t>
  </si>
  <si>
    <t>t0DA40200C0FF</t>
  </si>
  <si>
    <t>DRIVER SEAT MOVEMENT UP</t>
  </si>
  <si>
    <t>t0DA40400C0FF</t>
  </si>
  <si>
    <t>DRIVER SEAT MOVEMENT DOWN</t>
  </si>
  <si>
    <t>t0DA40800C0FF</t>
  </si>
  <si>
    <t>DRIVER SEAT TILT CLOCKWISE</t>
  </si>
  <si>
    <t>t0DA42000C0FF</t>
  </si>
  <si>
    <t>DRIVER SEAT TILT COUNTERCLOCKWISE</t>
  </si>
  <si>
    <t>t0DA41000C0FF</t>
  </si>
  <si>
    <t>i-Drive wheel commands</t>
  </si>
  <si>
    <t>t1B860F00FD003322</t>
  </si>
  <si>
    <t>t1B860F00nnnnF216</t>
  </si>
  <si>
    <t>I-DRIVE ROTATION</t>
  </si>
  <si>
    <t>t1B860F00F9FF7722</t>
  </si>
  <si>
    <t>F9 COUNTER</t>
  </si>
  <si>
    <t>FF HAPTIC JUMPS</t>
  </si>
  <si>
    <t>i-drive max left = 00 80 (32768)</t>
  </si>
  <si>
    <t>i-drive max right  = FF 7F (32768)</t>
  </si>
  <si>
    <t>I-DRIVE PRESS</t>
  </si>
  <si>
    <t>t1B860F01FCFF2022</t>
  </si>
  <si>
    <t>01</t>
  </si>
  <si>
    <t>I-DRIVE RELEASE</t>
  </si>
  <si>
    <t>t1B860F00FCFF2022</t>
  </si>
  <si>
    <t>00</t>
  </si>
  <si>
    <r>
      <t>t1B86</t>
    </r>
    <r>
      <rPr>
        <sz val="10"/>
        <color rgb="FFFF0000"/>
        <rFont val="Arial"/>
        <family val="2"/>
      </rPr>
      <t>00</t>
    </r>
    <r>
      <rPr>
        <sz val="10"/>
        <color theme="1"/>
        <rFont val="Arial"/>
        <family val="2"/>
      </rPr>
      <t>00FD04F016</t>
    </r>
  </si>
  <si>
    <t>I-DRIVE MOVEMENT FRONT</t>
  </si>
  <si>
    <r>
      <t>t1B86</t>
    </r>
    <r>
      <rPr>
        <sz val="10"/>
        <color rgb="FFFF0000"/>
        <rFont val="Arial"/>
        <family val="2"/>
      </rPr>
      <t>00</t>
    </r>
    <r>
      <rPr>
        <sz val="10"/>
        <color theme="1"/>
        <rFont val="Arial"/>
        <family val="2"/>
      </rPr>
      <t>000F01F016</t>
    </r>
  </si>
  <si>
    <t>PRIMER 00</t>
  </si>
  <si>
    <t>I-DRIVE MOVEMENT REAR</t>
  </si>
  <si>
    <r>
      <t>t1B86</t>
    </r>
    <r>
      <rPr>
        <sz val="10"/>
        <color rgb="FFFF0000"/>
        <rFont val="Arial"/>
        <family val="2"/>
      </rPr>
      <t>04</t>
    </r>
    <r>
      <rPr>
        <sz val="10"/>
        <color theme="1"/>
        <rFont val="Arial"/>
        <family val="2"/>
      </rPr>
      <t>001504F016</t>
    </r>
  </si>
  <si>
    <t>04</t>
  </si>
  <si>
    <t>I-DRIVE MOVEMENT LEFT</t>
  </si>
  <si>
    <r>
      <t>t1B86</t>
    </r>
    <r>
      <rPr>
        <sz val="10"/>
        <color rgb="FFFF0000"/>
        <rFont val="Arial"/>
        <family val="2"/>
      </rPr>
      <t>06</t>
    </r>
    <r>
      <rPr>
        <sz val="10"/>
        <color theme="1"/>
        <rFont val="Arial"/>
        <family val="2"/>
      </rPr>
      <t>003204A022</t>
    </r>
  </si>
  <si>
    <t>06</t>
  </si>
  <si>
    <t>I-DRIVE MOVEMENT RIGHT</t>
  </si>
  <si>
    <t>t1B8602000C049022</t>
  </si>
  <si>
    <t>I-DRIVE MOVEMENT FRONT-LEFT</t>
  </si>
  <si>
    <r>
      <t>t1B86</t>
    </r>
    <r>
      <rPr>
        <sz val="10"/>
        <color rgb="FFFF0000"/>
        <rFont val="Arial"/>
        <family val="2"/>
      </rPr>
      <t>07</t>
    </r>
    <r>
      <rPr>
        <sz val="10"/>
        <color theme="1"/>
        <rFont val="Arial"/>
        <family val="2"/>
      </rPr>
      <t>0020001022</t>
    </r>
  </si>
  <si>
    <t>07</t>
  </si>
  <si>
    <t>I-DRIVE MOVEMENT FRONT-RIGHT</t>
  </si>
  <si>
    <t>t1B86010023015022</t>
  </si>
  <si>
    <t>I-DRIVE MOVEMENT REAR LEFT</t>
  </si>
  <si>
    <t>t1B86050055002022</t>
  </si>
  <si>
    <t>I-DRIVE MOVEMENTREAR RIGHT</t>
  </si>
  <si>
    <t>t1B86030004003022</t>
  </si>
  <si>
    <t>t1AA8F17F200000000000</t>
  </si>
  <si>
    <t>MENUE INTERACTION - MAIN</t>
  </si>
  <si>
    <t>t1AA8F07F000000000000</t>
  </si>
  <si>
    <t>Korrekt !!!!! aber auch Telefon solange keine Karte drin ist !</t>
  </si>
  <si>
    <t>MENUE INTERACTION - PHONE</t>
  </si>
  <si>
    <t>t1AA8F27F10040100207F</t>
  </si>
  <si>
    <t>MENUE INTERACTION - HELP</t>
  </si>
  <si>
    <t>t1AA8F27F10020100207F</t>
  </si>
  <si>
    <t>MENUE INTERACTION - NAVIGATION</t>
  </si>
  <si>
    <t>t1AA8F27F10010000207F</t>
  </si>
  <si>
    <t>MENUE INTERACTION - BOARD DATA</t>
  </si>
  <si>
    <t>t1AA8F27F10020000207F</t>
  </si>
  <si>
    <t>MENUE INTERACTION - ENTERTAINMENT</t>
  </si>
  <si>
    <t>t1AA8F27F10060400207F</t>
  </si>
  <si>
    <t>MENUE INTERACTION - SETTINGS</t>
  </si>
  <si>
    <t>t1AA8F27F10030000207F</t>
  </si>
  <si>
    <t>MENUE INTERACTION - CLIMATE</t>
  </si>
  <si>
    <t>MENUE INTERACTION - BMW ASSIST</t>
  </si>
  <si>
    <t>t1AA8F27F10040300207F</t>
  </si>
  <si>
    <t>I-DRIVE HAPTIC CONTROL</t>
  </si>
  <si>
    <t>Type</t>
  </si>
  <si>
    <t>click hardness</t>
  </si>
  <si>
    <t>Delta step to step</t>
  </si>
  <si>
    <t>number of jumps</t>
  </si>
  <si>
    <t>Start position</t>
  </si>
  <si>
    <t>??</t>
  </si>
  <si>
    <t>FORCE</t>
  </si>
  <si>
    <t>delta in between</t>
  </si>
  <si>
    <t>Type:
F5 = hard limits, never get out of boundaries
F0 = no limit, turn forever</t>
  </si>
  <si>
    <t>ok, blocked with limits on both sides, position set</t>
  </si>
  <si>
    <t>t1AA8F52A000707003500</t>
  </si>
  <si>
    <t xml:space="preserve">ok, fine, with limits on both sides, position set
</t>
  </si>
  <si>
    <t>t1AA8F52A0A060400FF7F</t>
  </si>
  <si>
    <t>Idrive_Haptic_rough</t>
  </si>
  <si>
    <t>Idrive_Haptic_fine</t>
  </si>
  <si>
    <t>t1AA8F17F0AFF0000207F</t>
  </si>
  <si>
    <t>Idrive_Haptic_null</t>
  </si>
  <si>
    <t>t1AA8F37F0AFF0000207F</t>
  </si>
  <si>
    <t>t1AA8F37F0A060000357F</t>
  </si>
  <si>
    <r>
      <t>t1AA8F27F10</t>
    </r>
    <r>
      <rPr>
        <b/>
        <sz val="10"/>
        <color rgb="FFFF0000"/>
        <rFont val="Arial"/>
        <family val="2"/>
      </rPr>
      <t>04</t>
    </r>
    <r>
      <rPr>
        <b/>
        <sz val="10"/>
        <color rgb="FF0000FF"/>
        <rFont val="Arial"/>
        <family val="2"/>
      </rPr>
      <t>02</t>
    </r>
    <r>
      <rPr>
        <sz val="10"/>
        <color theme="1"/>
        <rFont val="Arial"/>
        <family val="2"/>
      </rPr>
      <t>00</t>
    </r>
    <r>
      <rPr>
        <b/>
        <sz val="10"/>
        <color rgb="FF339966"/>
        <rFont val="Arial"/>
        <family val="2"/>
      </rPr>
      <t>20</t>
    </r>
    <r>
      <rPr>
        <sz val="10"/>
        <color theme="1"/>
        <rFont val="Arial"/>
        <family val="2"/>
      </rPr>
      <t>7F</t>
    </r>
  </si>
  <si>
    <t>t1AA8F27F10040000207F</t>
  </si>
  <si>
    <r>
      <t>20</t>
    </r>
    <r>
      <rPr>
        <sz val="10"/>
        <color theme="1"/>
        <rFont val="Arial"/>
        <family val="2"/>
      </rPr>
      <t xml:space="preserve"> IS THE RETENTION FORCE OF EACH ITEM - FROM 00 TO FF - WHERE FROM 00 (FREE) TO FF (180 DEGREES)</t>
    </r>
  </si>
  <si>
    <t>t1AA8F27F10040000FF7F</t>
  </si>
  <si>
    <r>
      <t>04</t>
    </r>
    <r>
      <rPr>
        <sz val="10"/>
        <color theme="1"/>
        <rFont val="Arial"/>
        <family val="2"/>
      </rPr>
      <t xml:space="preserve"> IS THE NUMBER OF JUMPS</t>
    </r>
  </si>
  <si>
    <t>t1AA8F27F10070400807F</t>
  </si>
  <si>
    <r>
      <t>02</t>
    </r>
    <r>
      <rPr>
        <sz val="10"/>
        <color theme="1"/>
        <rFont val="Arial"/>
        <family val="2"/>
      </rPr>
      <t xml:space="preserve"> IS THE POSITION IN WHICH THE I-DRIVE IS - SENT FROM THE SCALE - FROM RIGHT TO LEFT - COUTERCLOCKWISE</t>
    </r>
  </si>
  <si>
    <t>IN THE PHONE NUMBERS MENU</t>
  </si>
  <si>
    <t>t1AA8F42A000000000000</t>
  </si>
  <si>
    <t>IS WHAT IS SENT IN REBOUND SCROLL</t>
  </si>
  <si>
    <t>IN THE PHONE CANCIONES MENU - JUMPS</t>
  </si>
  <si>
    <t>HAZARD WARNING / INDICATORS</t>
  </si>
  <si>
    <t>HAZARD WARNING SIGNAL OFF</t>
  </si>
  <si>
    <t>t1F6280F0</t>
  </si>
  <si>
    <t>HAZARD WARNING SIGNAL PRESS</t>
  </si>
  <si>
    <t>t1F62B1F2</t>
  </si>
  <si>
    <t>HAZARD WARNING SIGNAL BLINKING ONCE</t>
  </si>
  <si>
    <t>t1F62B1F1</t>
  </si>
  <si>
    <t>Tacho Indicator only ! Can be used as POI warner !</t>
  </si>
  <si>
    <t>HAZARD WARNING SIGNAL BLINKING LEFT ONCE</t>
  </si>
  <si>
    <t>t1F6291F2</t>
  </si>
  <si>
    <t>HAZARD WARNING SIGNAL BLINKING RIGHT ONCE</t>
  </si>
  <si>
    <t>t1F62A1F2</t>
  </si>
  <si>
    <t>REMOTE CONTROL</t>
  </si>
  <si>
    <t>REMOTE CONTROL - NORMAL</t>
  </si>
  <si>
    <t>t23A400DF40FF</t>
  </si>
  <si>
    <t xml:space="preserve"> ... Y A 500MS</t>
  </si>
  <si>
    <t>t23A400CF00FF</t>
  </si>
  <si>
    <t>repeated...</t>
  </si>
  <si>
    <t>REMOTE CONTROL - OPEN</t>
  </si>
  <si>
    <t>t23A400CF01FF</t>
  </si>
  <si>
    <t>REMOTE CONTROL - CLOSE</t>
  </si>
  <si>
    <t>REMOTE CONTROL - TRUNK:</t>
  </si>
  <si>
    <t>tbd..</t>
  </si>
  <si>
    <t>REMOTE CONTROL - ALARM:</t>
  </si>
  <si>
    <t>Engine related</t>
  </si>
  <si>
    <t>engine start</t>
  </si>
  <si>
    <t>t38E2F401</t>
  </si>
  <si>
    <t>t3B6200FC</t>
  </si>
  <si>
    <t>t3B7200F4</t>
  </si>
  <si>
    <t>t3B8200FC</t>
  </si>
  <si>
    <t>t3B9200F4</t>
  </si>
  <si>
    <t>engine stop</t>
  </si>
  <si>
    <t>t5A983006007017F16203</t>
  </si>
  <si>
    <t>t5F88080600FE15015704</t>
  </si>
  <si>
    <t>ignition off</t>
  </si>
  <si>
    <t>t20D505032A3506</t>
  </si>
  <si>
    <t>t20D504032A3506</t>
  </si>
  <si>
    <t>TIME</t>
  </si>
  <si>
    <t>t2F881617171E11D607F3</t>
  </si>
  <si>
    <t>TIME !!!</t>
  </si>
  <si>
    <t>TIME !!!  23:13 am 31.1.2009</t>
  </si>
  <si>
    <t>t2F88170D0A1F16D907F3</t>
  </si>
  <si>
    <t>TIME !!!  23:14 am 25.08.2008</t>
  </si>
  <si>
    <t>t2F88170E0B1981D807F3</t>
  </si>
  <si>
    <t>TIME !!!  23:15 am 30.01.2009</t>
  </si>
  <si>
    <t>t2F88170F0B1981D807F3</t>
  </si>
  <si>
    <t>GPS ???</t>
  </si>
  <si>
    <t>t0A886E70FF20001F0F07</t>
  </si>
  <si>
    <t>tAF4A2F0033013F0E321677</t>
  </si>
  <si>
    <t>tAF4A282D1C2B2332035DF74F2E</t>
  </si>
  <si>
    <t>Windows buttons (in left door)</t>
  </si>
  <si>
    <t>Button UP left front level 1</t>
  </si>
  <si>
    <t>t0FA2C300</t>
  </si>
  <si>
    <t>Button UP left fromt level 2</t>
  </si>
  <si>
    <t>t0FA2C400</t>
  </si>
  <si>
    <t>Button UP right fromt level 1</t>
  </si>
  <si>
    <t>t0FA2D800</t>
  </si>
  <si>
    <t>Button UP right fromt level 2</t>
  </si>
  <si>
    <t>t0FA2E000</t>
  </si>
  <si>
    <t>Button UP left rear level1</t>
  </si>
  <si>
    <t>t0FA2C003</t>
  </si>
  <si>
    <t>Button UP left rear llevel2</t>
  </si>
  <si>
    <t>t0FA2C004</t>
  </si>
  <si>
    <t>Button UP right rear level 1</t>
  </si>
  <si>
    <t>t0FA2C018</t>
  </si>
  <si>
    <t>Button UP right rear level 2</t>
  </si>
  <si>
    <t>t0FA2C020</t>
  </si>
  <si>
    <t>Windows status</t>
  </si>
  <si>
    <t>Fenster status hi li closed</t>
  </si>
  <si>
    <t>t3B7200F0</t>
  </si>
  <si>
    <t>Fenster status hi li open</t>
  </si>
  <si>
    <t>t3B725BF2</t>
  </si>
  <si>
    <t>vo li closed</t>
  </si>
  <si>
    <t>vo li open</t>
  </si>
  <si>
    <t>t3B6260FE</t>
  </si>
  <si>
    <t>vo re open</t>
  </si>
  <si>
    <t>t3B825EFE</t>
  </si>
  <si>
    <t>vo re closed</t>
  </si>
  <si>
    <t>hi re open</t>
  </si>
  <si>
    <t>t3B925CF2</t>
  </si>
  <si>
    <t>hi re closed</t>
  </si>
  <si>
    <t>t3B9200F0</t>
  </si>
  <si>
    <t>Light status</t>
  </si>
  <si>
    <t>Licht aus, keine Bremse</t>
  </si>
  <si>
    <t>Standlicht, keine Bremse</t>
  </si>
  <si>
    <t>Abblendlicht, keine Bremse</t>
  </si>
  <si>
    <t>Licht aus, Bremse</t>
  </si>
  <si>
    <t>t21A38030FC</t>
  </si>
  <si>
    <t>Standlicht Bremse</t>
  </si>
  <si>
    <t>t21A38432FC</t>
  </si>
  <si>
    <t>abb bremse</t>
  </si>
  <si>
    <t>t21A38532FC</t>
  </si>
  <si>
    <t>Standlicht und nebel vorn, keine bremse</t>
  </si>
  <si>
    <t>t21A32432FC</t>
  </si>
  <si>
    <t>Standlicht und nebel vorn, mit bremse</t>
  </si>
  <si>
    <t>t21A3A432FC</t>
  </si>
  <si>
    <t>Standlicht und beide Nebel, keine bremse</t>
  </si>
  <si>
    <t>t21A36432FC</t>
  </si>
  <si>
    <t>Standlicht und beide Nebel, mit bremse</t>
  </si>
  <si>
    <t>t21A3E432FC</t>
  </si>
  <si>
    <t>ABB und nebel vorn, keine bremse</t>
  </si>
  <si>
    <t>ABB und nebel vorn, mit bremse</t>
  </si>
  <si>
    <t>t21A3A532FC</t>
  </si>
  <si>
    <t>ABB und beide Nebel, keine bremse</t>
  </si>
  <si>
    <t>ABB und beide Nebel, mit bremse</t>
  </si>
  <si>
    <t>t21A3E532FC</t>
  </si>
  <si>
    <t>Battery Voltage (Running) &amp; Charge status</t>
  </si>
  <si>
    <t>3B4</t>
  </si>
  <si>
    <t>duhet pare prape</t>
  </si>
  <si>
    <t>1B4</t>
  </si>
  <si>
    <t>Check engine lamp??</t>
  </si>
  <si>
    <t>1d2</t>
  </si>
  <si>
    <t>B4 Sport/man</t>
  </si>
  <si>
    <t>0 PRND</t>
  </si>
  <si>
    <t>GearBox</t>
  </si>
</sst>
</file>

<file path=xl/styles.xml><?xml version="1.0" encoding="utf-8"?>
<styleSheet xmlns="http://schemas.openxmlformats.org/spreadsheetml/2006/main">
  <numFmts count="1">
    <numFmt numFmtId="164" formatCode="[$€-1809]#,##0.00;[Red]&quot;-&quot;[$€-1809]#,##0.00"/>
  </numFmts>
  <fonts count="1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4"/>
      <color rgb="FFFFFFFF"/>
      <name val="Arial1"/>
    </font>
    <font>
      <b/>
      <sz val="18"/>
      <color theme="1"/>
      <name val="Arial1"/>
    </font>
    <font>
      <sz val="10"/>
      <color theme="1"/>
      <name val="Arial1"/>
    </font>
    <font>
      <sz val="9"/>
      <color rgb="FF333333"/>
      <name val="Arial1"/>
    </font>
    <font>
      <b/>
      <sz val="10"/>
      <color theme="1"/>
      <name val="Arial1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color theme="1"/>
      <name val="Arial Unicode MS"/>
    </font>
    <font>
      <b/>
      <sz val="10"/>
      <color rgb="FFFF0000"/>
      <name val="Arial"/>
      <family val="2"/>
    </font>
    <font>
      <b/>
      <sz val="10"/>
      <color rgb="FF0000FF"/>
      <name val="Arial"/>
      <family val="2"/>
    </font>
    <font>
      <b/>
      <sz val="10"/>
      <color rgb="FF339966"/>
      <name val="Arial"/>
      <family val="2"/>
    </font>
    <font>
      <b/>
      <sz val="10"/>
      <color rgb="FF339966"/>
      <name val="Arial1"/>
    </font>
    <font>
      <b/>
      <sz val="10"/>
      <color rgb="FFFF0000"/>
      <name val="Arial1"/>
    </font>
    <font>
      <b/>
      <sz val="10"/>
      <color rgb="FF0000FF"/>
      <name val="Arial1"/>
    </font>
  </fonts>
  <fills count="7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0000"/>
        <bgColor rgb="FFFF0000"/>
      </patternFill>
    </fill>
    <fill>
      <patternFill patternType="solid">
        <fgColor rgb="FF3366FF"/>
        <bgColor rgb="FF3366FF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4" fontId="4" fillId="0" borderId="0"/>
  </cellStyleXfs>
  <cellXfs count="27">
    <xf numFmtId="0" fontId="0" fillId="0" borderId="0" xfId="0"/>
    <xf numFmtId="0" fontId="0" fillId="0" borderId="1" xfId="0" applyBorder="1"/>
    <xf numFmtId="0" fontId="2" fillId="0" borderId="0" xfId="1"/>
    <xf numFmtId="0" fontId="5" fillId="2" borderId="0" xfId="1" applyFont="1" applyFill="1"/>
    <xf numFmtId="0" fontId="5" fillId="2" borderId="0" xfId="1" applyFont="1" applyFill="1" applyAlignment="1">
      <alignment horizontal="center"/>
    </xf>
    <xf numFmtId="0" fontId="5" fillId="2" borderId="0" xfId="1" applyFont="1" applyFill="1" applyAlignment="1">
      <alignment horizontal="left"/>
    </xf>
    <xf numFmtId="0" fontId="2" fillId="0" borderId="0" xfId="1" applyAlignment="1">
      <alignment horizontal="center"/>
    </xf>
    <xf numFmtId="0" fontId="2" fillId="0" borderId="0" xfId="1" applyAlignment="1">
      <alignment horizontal="left"/>
    </xf>
    <xf numFmtId="0" fontId="2" fillId="0" borderId="0" xfId="1" applyAlignment="1">
      <alignment wrapText="1"/>
    </xf>
    <xf numFmtId="0" fontId="6" fillId="0" borderId="0" xfId="1" applyFont="1"/>
    <xf numFmtId="0" fontId="7" fillId="0" borderId="0" xfId="1" applyFont="1"/>
    <xf numFmtId="0" fontId="8" fillId="0" borderId="0" xfId="1" applyFont="1" applyAlignment="1">
      <alignment wrapText="1"/>
    </xf>
    <xf numFmtId="0" fontId="9" fillId="0" borderId="0" xfId="1" applyFont="1"/>
    <xf numFmtId="0" fontId="9" fillId="0" borderId="0" xfId="1" applyFont="1" applyAlignment="1">
      <alignment wrapText="1"/>
    </xf>
    <xf numFmtId="0" fontId="12" fillId="0" borderId="0" xfId="1" applyFont="1" applyAlignment="1">
      <alignment wrapText="1"/>
    </xf>
    <xf numFmtId="0" fontId="2" fillId="0" borderId="0" xfId="1" applyAlignment="1">
      <alignment horizontal="center" textRotation="90"/>
    </xf>
    <xf numFmtId="0" fontId="2" fillId="3" borderId="0" xfId="1" applyFill="1" applyAlignment="1">
      <alignment horizontal="center"/>
    </xf>
    <xf numFmtId="0" fontId="2" fillId="4" borderId="0" xfId="1" applyFill="1" applyAlignment="1">
      <alignment horizontal="center"/>
    </xf>
    <xf numFmtId="0" fontId="2" fillId="5" borderId="0" xfId="1" applyFill="1" applyAlignment="1">
      <alignment horizontal="center"/>
    </xf>
    <xf numFmtId="0" fontId="16" fillId="0" borderId="0" xfId="1" applyFont="1" applyAlignment="1">
      <alignment wrapText="1"/>
    </xf>
    <xf numFmtId="0" fontId="17" fillId="0" borderId="0" xfId="1" applyFont="1" applyAlignment="1">
      <alignment wrapText="1"/>
    </xf>
    <xf numFmtId="0" fontId="18" fillId="0" borderId="0" xfId="1" applyFont="1" applyAlignment="1">
      <alignment wrapText="1"/>
    </xf>
    <xf numFmtId="0" fontId="2" fillId="6" borderId="0" xfId="1" applyFill="1"/>
    <xf numFmtId="0" fontId="2" fillId="6" borderId="0" xfId="1" applyFill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0" fontId="5" fillId="2" borderId="0" xfId="1" applyFont="1" applyFill="1" applyAlignment="1">
      <alignment horizontal="center"/>
    </xf>
  </cellXfs>
  <cellStyles count="6">
    <cellStyle name="Heading" xfId="2"/>
    <cellStyle name="Heading1" xfId="3"/>
    <cellStyle name="Normal" xfId="0" builtinId="0"/>
    <cellStyle name="Normal 2" xfId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I33"/>
  <sheetViews>
    <sheetView tabSelected="1" workbookViewId="0">
      <selection activeCell="F12" sqref="F12"/>
    </sheetView>
  </sheetViews>
  <sheetFormatPr defaultRowHeight="14.4"/>
  <cols>
    <col min="1" max="1" width="9.109375" style="25"/>
    <col min="3" max="3" width="12.21875" bestFit="1" customWidth="1"/>
    <col min="6" max="6" width="22.5546875" bestFit="1" customWidth="1"/>
  </cols>
  <sheetData>
    <row r="3" spans="1:7">
      <c r="A3" s="25" t="s">
        <v>2</v>
      </c>
    </row>
    <row r="5" spans="1:7">
      <c r="B5">
        <v>4</v>
      </c>
      <c r="C5">
        <v>5</v>
      </c>
      <c r="F5" t="s">
        <v>0</v>
      </c>
    </row>
    <row r="6" spans="1:7">
      <c r="A6" s="25" t="s">
        <v>3</v>
      </c>
      <c r="B6" s="1">
        <v>52</v>
      </c>
      <c r="C6" s="1">
        <v>13</v>
      </c>
      <c r="F6">
        <f>(C6*256+B6)/4</f>
        <v>845</v>
      </c>
      <c r="G6">
        <f>(C6*256+B6)</f>
        <v>3380</v>
      </c>
    </row>
    <row r="11" spans="1:7">
      <c r="B11">
        <v>0</v>
      </c>
      <c r="F11" t="s">
        <v>1</v>
      </c>
    </row>
    <row r="12" spans="1:7">
      <c r="A12" s="25" t="s">
        <v>4</v>
      </c>
      <c r="B12" s="1">
        <v>88</v>
      </c>
      <c r="F12">
        <f>B12-48</f>
        <v>40</v>
      </c>
    </row>
    <row r="16" spans="1:7">
      <c r="B16">
        <v>0</v>
      </c>
      <c r="C16">
        <v>1</v>
      </c>
      <c r="F16" t="s">
        <v>385</v>
      </c>
    </row>
    <row r="17" spans="1:9">
      <c r="A17" s="25" t="s">
        <v>386</v>
      </c>
      <c r="B17" s="1">
        <v>97</v>
      </c>
      <c r="C17" s="1">
        <v>243</v>
      </c>
      <c r="F17">
        <f>(((C17-240 )*256)+B17)/68</f>
        <v>12.720588235294118</v>
      </c>
      <c r="I17" s="24" t="s">
        <v>387</v>
      </c>
    </row>
    <row r="20" spans="1:9">
      <c r="B20">
        <v>5</v>
      </c>
      <c r="F20" t="s">
        <v>6</v>
      </c>
    </row>
    <row r="21" spans="1:9">
      <c r="A21" s="25" t="s">
        <v>5</v>
      </c>
      <c r="B21" s="1">
        <v>0</v>
      </c>
      <c r="F21" t="s">
        <v>7</v>
      </c>
    </row>
    <row r="24" spans="1:9">
      <c r="B24">
        <v>4</v>
      </c>
      <c r="F24" t="s">
        <v>389</v>
      </c>
    </row>
    <row r="25" spans="1:9">
      <c r="A25" s="25" t="s">
        <v>388</v>
      </c>
      <c r="B25" s="1"/>
    </row>
    <row r="28" spans="1:9">
      <c r="B28">
        <v>4</v>
      </c>
      <c r="F28" t="s">
        <v>389</v>
      </c>
    </row>
    <row r="29" spans="1:9">
      <c r="A29" s="25">
        <v>592</v>
      </c>
      <c r="B29" s="1"/>
    </row>
    <row r="32" spans="1:9">
      <c r="B32" t="s">
        <v>392</v>
      </c>
      <c r="C32" t="s">
        <v>391</v>
      </c>
    </row>
    <row r="33" spans="1:6">
      <c r="A33" s="25" t="s">
        <v>390</v>
      </c>
      <c r="F33" t="s">
        <v>393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2"/>
  <sheetViews>
    <sheetView topLeftCell="A123" workbookViewId="0">
      <selection activeCell="B140" sqref="B140"/>
    </sheetView>
  </sheetViews>
  <sheetFormatPr defaultColWidth="9.109375" defaultRowHeight="12.75" customHeight="1"/>
  <cols>
    <col min="1" max="1" width="62.33203125" style="2" customWidth="1"/>
    <col min="2" max="2" width="32.44140625" style="2" customWidth="1"/>
    <col min="3" max="3" width="5.6640625" style="2" customWidth="1"/>
    <col min="4" max="4" width="3.6640625" style="6" customWidth="1"/>
    <col min="5" max="5" width="22.88671875" style="2" customWidth="1"/>
    <col min="6" max="7" width="3.109375" style="2" customWidth="1"/>
    <col min="8" max="14" width="3" style="2" customWidth="1"/>
    <col min="15" max="15" width="25.88671875" style="7" customWidth="1"/>
    <col min="16" max="17" width="4.5546875" style="2" customWidth="1"/>
    <col min="18" max="18" width="7" style="2" customWidth="1"/>
    <col min="19" max="24" width="4.5546875" style="2" customWidth="1"/>
    <col min="25" max="25" width="60.88671875" style="8" customWidth="1"/>
    <col min="26" max="1024" width="9.5546875" style="2" customWidth="1"/>
    <col min="1025" max="16384" width="9.109375" style="2"/>
  </cols>
  <sheetData>
    <row r="1" spans="1:25" ht="18" customHeight="1">
      <c r="A1" s="3" t="s">
        <v>39</v>
      </c>
      <c r="B1" s="3" t="s">
        <v>40</v>
      </c>
      <c r="C1" s="3" t="s">
        <v>41</v>
      </c>
      <c r="D1" s="4" t="s">
        <v>42</v>
      </c>
      <c r="E1" s="3" t="s">
        <v>43</v>
      </c>
      <c r="F1" s="4">
        <v>1</v>
      </c>
      <c r="G1" s="4">
        <v>2</v>
      </c>
      <c r="H1" s="4">
        <v>3</v>
      </c>
      <c r="I1" s="4">
        <v>4</v>
      </c>
      <c r="J1" s="4">
        <v>5</v>
      </c>
      <c r="K1" s="4">
        <v>6</v>
      </c>
      <c r="L1" s="4">
        <v>7</v>
      </c>
      <c r="M1" s="4">
        <v>8</v>
      </c>
      <c r="N1" s="4"/>
      <c r="O1" s="5" t="s">
        <v>44</v>
      </c>
      <c r="P1" s="26" t="s">
        <v>45</v>
      </c>
      <c r="Q1" s="26"/>
      <c r="R1" s="26"/>
      <c r="S1" s="26"/>
      <c r="T1" s="26"/>
      <c r="U1" s="26"/>
      <c r="V1" s="26"/>
      <c r="W1" s="26"/>
      <c r="X1" s="26"/>
      <c r="Y1" s="3" t="s">
        <v>46</v>
      </c>
    </row>
    <row r="3" spans="1:25" ht="24.75" customHeight="1">
      <c r="A3" s="9" t="s">
        <v>47</v>
      </c>
    </row>
    <row r="4" spans="1:25" ht="12.75" customHeight="1">
      <c r="A4" s="2" t="s">
        <v>48</v>
      </c>
      <c r="B4" s="2" t="s">
        <v>49</v>
      </c>
      <c r="C4" s="10" t="str">
        <f>MID(B4,2,3)</f>
        <v>228</v>
      </c>
      <c r="D4" s="6" t="str">
        <f t="shared" ref="D4:D54" si="0">MID(B4,5,1)</f>
        <v>2</v>
      </c>
      <c r="E4" s="2" t="str">
        <f t="shared" ref="E4:E54" si="1">MID(B4,6,50)</f>
        <v>0300</v>
      </c>
      <c r="F4" s="2" t="str">
        <f t="shared" ref="F4:F54" si="2">MID($E4,1,2)</f>
        <v>03</v>
      </c>
      <c r="G4" s="6" t="str">
        <f t="shared" ref="G4:G54" si="3">MID($E4,3,2)</f>
        <v>00</v>
      </c>
      <c r="H4" s="6" t="str">
        <f t="shared" ref="H4:H54" si="4">MID($E4,5,2)</f>
        <v/>
      </c>
      <c r="I4" s="6" t="str">
        <f t="shared" ref="I4:I54" si="5">MID($E4,7,2)</f>
        <v/>
      </c>
      <c r="J4" s="6" t="str">
        <f t="shared" ref="J4:J54" si="6">MID($E4,9,2)</f>
        <v/>
      </c>
      <c r="K4" s="6" t="str">
        <f t="shared" ref="K4:K54" si="7">MID($E4,11,2)</f>
        <v/>
      </c>
      <c r="L4" s="6" t="str">
        <f t="shared" ref="L4:L54" si="8">MID($E4,13,2)</f>
        <v/>
      </c>
      <c r="M4" s="6" t="str">
        <f t="shared" ref="M4:M54" si="9">MID($E4,15,2)</f>
        <v/>
      </c>
      <c r="N4" s="6"/>
      <c r="O4" s="7" t="str">
        <f t="shared" ref="O4:O54" si="10">CONCATENATE(F4," ",G4," ",H4," ",I4," ",J4," ",K4," ",L4," ",M4)</f>
        <v xml:space="preserve">03 00      </v>
      </c>
      <c r="P4" s="2">
        <f t="shared" ref="P4:X5" si="11">HEX2DEC(F4)</f>
        <v>3</v>
      </c>
      <c r="Q4" s="2">
        <f t="shared" si="11"/>
        <v>0</v>
      </c>
      <c r="R4" s="2">
        <f t="shared" si="11"/>
        <v>0</v>
      </c>
      <c r="S4" s="2">
        <f t="shared" si="11"/>
        <v>0</v>
      </c>
      <c r="T4" s="2">
        <f t="shared" si="11"/>
        <v>0</v>
      </c>
      <c r="U4" s="2">
        <f t="shared" si="11"/>
        <v>0</v>
      </c>
      <c r="V4" s="2">
        <f t="shared" si="11"/>
        <v>0</v>
      </c>
      <c r="W4" s="2">
        <f t="shared" si="11"/>
        <v>0</v>
      </c>
      <c r="X4" s="2">
        <f t="shared" si="11"/>
        <v>0</v>
      </c>
      <c r="Y4" s="2"/>
    </row>
    <row r="5" spans="1:25" ht="12.75" customHeight="1">
      <c r="A5" s="2" t="s">
        <v>50</v>
      </c>
      <c r="B5" s="2" t="s">
        <v>51</v>
      </c>
      <c r="C5" s="11" t="str">
        <f t="shared" ref="C5:C54" si="12">IF(B5="","",MID(B5,2,3))</f>
        <v>228</v>
      </c>
      <c r="D5" s="6" t="str">
        <f t="shared" si="0"/>
        <v>2</v>
      </c>
      <c r="E5" s="2" t="str">
        <f t="shared" si="1"/>
        <v>0000</v>
      </c>
      <c r="F5" s="2" t="str">
        <f t="shared" si="2"/>
        <v>00</v>
      </c>
      <c r="G5" s="6" t="str">
        <f t="shared" si="3"/>
        <v>00</v>
      </c>
      <c r="H5" s="6" t="str">
        <f t="shared" si="4"/>
        <v/>
      </c>
      <c r="I5" s="6" t="str">
        <f t="shared" si="5"/>
        <v/>
      </c>
      <c r="J5" s="6" t="str">
        <f t="shared" si="6"/>
        <v/>
      </c>
      <c r="K5" s="6" t="str">
        <f t="shared" si="7"/>
        <v/>
      </c>
      <c r="L5" s="6" t="str">
        <f t="shared" si="8"/>
        <v/>
      </c>
      <c r="M5" s="6" t="str">
        <f t="shared" si="9"/>
        <v/>
      </c>
      <c r="N5" s="6"/>
      <c r="O5" s="7" t="str">
        <f t="shared" si="10"/>
        <v xml:space="preserve">00 00      </v>
      </c>
      <c r="P5" s="2">
        <f t="shared" si="11"/>
        <v>0</v>
      </c>
      <c r="Q5" s="2">
        <f t="shared" si="11"/>
        <v>0</v>
      </c>
      <c r="R5" s="2">
        <f t="shared" si="11"/>
        <v>0</v>
      </c>
      <c r="S5" s="2">
        <f t="shared" si="11"/>
        <v>0</v>
      </c>
      <c r="T5" s="2">
        <f t="shared" si="11"/>
        <v>0</v>
      </c>
      <c r="U5" s="2">
        <f t="shared" si="11"/>
        <v>0</v>
      </c>
      <c r="V5" s="2">
        <f t="shared" si="11"/>
        <v>0</v>
      </c>
      <c r="W5" s="2">
        <f t="shared" si="11"/>
        <v>0</v>
      </c>
      <c r="X5" s="2">
        <f t="shared" si="11"/>
        <v>0</v>
      </c>
      <c r="Y5" s="8" t="s">
        <v>51</v>
      </c>
    </row>
    <row r="6" spans="1:25" ht="12.75" customHeight="1">
      <c r="C6" s="11" t="str">
        <f t="shared" si="12"/>
        <v/>
      </c>
      <c r="D6" s="6" t="str">
        <f t="shared" si="0"/>
        <v/>
      </c>
      <c r="E6" s="2" t="str">
        <f t="shared" si="1"/>
        <v/>
      </c>
      <c r="F6" s="2" t="str">
        <f t="shared" si="2"/>
        <v/>
      </c>
      <c r="G6" s="6" t="str">
        <f t="shared" si="3"/>
        <v/>
      </c>
      <c r="H6" s="6" t="str">
        <f t="shared" si="4"/>
        <v/>
      </c>
      <c r="I6" s="6" t="str">
        <f t="shared" si="5"/>
        <v/>
      </c>
      <c r="J6" s="6" t="str">
        <f t="shared" si="6"/>
        <v/>
      </c>
      <c r="K6" s="6" t="str">
        <f t="shared" si="7"/>
        <v/>
      </c>
      <c r="L6" s="6" t="str">
        <f t="shared" si="8"/>
        <v/>
      </c>
      <c r="M6" s="6" t="str">
        <f t="shared" si="9"/>
        <v/>
      </c>
      <c r="N6" s="6"/>
      <c r="O6" s="7" t="str">
        <f t="shared" si="10"/>
        <v/>
      </c>
    </row>
    <row r="7" spans="1:25" ht="12.75" customHeight="1">
      <c r="A7" s="2" t="s">
        <v>52</v>
      </c>
      <c r="B7" s="2" t="s">
        <v>53</v>
      </c>
      <c r="C7" s="11" t="str">
        <f t="shared" si="12"/>
        <v>1D6</v>
      </c>
      <c r="D7" s="6" t="str">
        <f t="shared" si="0"/>
        <v>2</v>
      </c>
      <c r="E7" s="2" t="str">
        <f t="shared" si="1"/>
        <v>E000</v>
      </c>
      <c r="F7" s="2" t="str">
        <f t="shared" si="2"/>
        <v>E0</v>
      </c>
      <c r="G7" s="6" t="str">
        <f t="shared" si="3"/>
        <v>00</v>
      </c>
      <c r="H7" s="6" t="str">
        <f t="shared" si="4"/>
        <v/>
      </c>
      <c r="I7" s="6" t="str">
        <f t="shared" si="5"/>
        <v/>
      </c>
      <c r="J7" s="6" t="str">
        <f t="shared" si="6"/>
        <v/>
      </c>
      <c r="K7" s="6" t="str">
        <f t="shared" si="7"/>
        <v/>
      </c>
      <c r="L7" s="6" t="str">
        <f t="shared" si="8"/>
        <v/>
      </c>
      <c r="M7" s="6" t="str">
        <f t="shared" si="9"/>
        <v/>
      </c>
      <c r="N7" s="6"/>
      <c r="O7" s="7" t="str">
        <f t="shared" si="10"/>
        <v xml:space="preserve">E0 00      </v>
      </c>
      <c r="P7" s="2">
        <f t="shared" ref="P7:X8" si="13">HEX2DEC(F7)</f>
        <v>224</v>
      </c>
      <c r="Q7" s="2">
        <f t="shared" si="13"/>
        <v>0</v>
      </c>
      <c r="R7" s="2">
        <f t="shared" si="13"/>
        <v>0</v>
      </c>
      <c r="S7" s="2">
        <f t="shared" si="13"/>
        <v>0</v>
      </c>
      <c r="T7" s="2">
        <f t="shared" si="13"/>
        <v>0</v>
      </c>
      <c r="U7" s="2">
        <f t="shared" si="13"/>
        <v>0</v>
      </c>
      <c r="V7" s="2">
        <f t="shared" si="13"/>
        <v>0</v>
      </c>
      <c r="W7" s="2">
        <f t="shared" si="13"/>
        <v>0</v>
      </c>
      <c r="X7" s="2">
        <f t="shared" si="13"/>
        <v>0</v>
      </c>
    </row>
    <row r="8" spans="1:25" ht="12.75" customHeight="1">
      <c r="A8" s="2" t="s">
        <v>54</v>
      </c>
      <c r="B8" s="2" t="s">
        <v>55</v>
      </c>
      <c r="C8" s="11" t="str">
        <f t="shared" si="12"/>
        <v>1D6</v>
      </c>
      <c r="D8" s="6" t="str">
        <f t="shared" si="0"/>
        <v>2</v>
      </c>
      <c r="E8" s="2" t="str">
        <f t="shared" si="1"/>
        <v>C000</v>
      </c>
      <c r="F8" s="2" t="str">
        <f t="shared" si="2"/>
        <v>C0</v>
      </c>
      <c r="G8" s="6" t="str">
        <f t="shared" si="3"/>
        <v>00</v>
      </c>
      <c r="H8" s="6" t="str">
        <f t="shared" si="4"/>
        <v/>
      </c>
      <c r="I8" s="6" t="str">
        <f t="shared" si="5"/>
        <v/>
      </c>
      <c r="J8" s="6" t="str">
        <f t="shared" si="6"/>
        <v/>
      </c>
      <c r="K8" s="6" t="str">
        <f t="shared" si="7"/>
        <v/>
      </c>
      <c r="L8" s="6" t="str">
        <f t="shared" si="8"/>
        <v/>
      </c>
      <c r="M8" s="6" t="str">
        <f t="shared" si="9"/>
        <v/>
      </c>
      <c r="N8" s="6"/>
      <c r="O8" s="7" t="str">
        <f t="shared" si="10"/>
        <v xml:space="preserve">C0 00      </v>
      </c>
      <c r="P8" s="2">
        <f t="shared" si="13"/>
        <v>192</v>
      </c>
      <c r="Q8" s="2">
        <f t="shared" si="13"/>
        <v>0</v>
      </c>
      <c r="R8" s="2">
        <f t="shared" si="13"/>
        <v>0</v>
      </c>
      <c r="S8" s="2">
        <f t="shared" si="13"/>
        <v>0</v>
      </c>
      <c r="T8" s="2">
        <f t="shared" si="13"/>
        <v>0</v>
      </c>
      <c r="U8" s="2">
        <f t="shared" si="13"/>
        <v>0</v>
      </c>
      <c r="V8" s="2">
        <f t="shared" si="13"/>
        <v>0</v>
      </c>
      <c r="W8" s="2">
        <f t="shared" si="13"/>
        <v>0</v>
      </c>
      <c r="X8" s="2">
        <f t="shared" si="13"/>
        <v>0</v>
      </c>
    </row>
    <row r="9" spans="1:25" ht="12.75" customHeight="1">
      <c r="C9" s="11" t="str">
        <f t="shared" si="12"/>
        <v/>
      </c>
      <c r="D9" s="6" t="str">
        <f t="shared" si="0"/>
        <v/>
      </c>
      <c r="E9" s="2" t="str">
        <f t="shared" si="1"/>
        <v/>
      </c>
      <c r="F9" s="2" t="str">
        <f t="shared" si="2"/>
        <v/>
      </c>
      <c r="G9" s="6" t="str">
        <f t="shared" si="3"/>
        <v/>
      </c>
      <c r="H9" s="6" t="str">
        <f t="shared" si="4"/>
        <v/>
      </c>
      <c r="I9" s="6" t="str">
        <f t="shared" si="5"/>
        <v/>
      </c>
      <c r="J9" s="6" t="str">
        <f t="shared" si="6"/>
        <v/>
      </c>
      <c r="K9" s="6" t="str">
        <f t="shared" si="7"/>
        <v/>
      </c>
      <c r="L9" s="6" t="str">
        <f t="shared" si="8"/>
        <v/>
      </c>
      <c r="M9" s="6" t="str">
        <f t="shared" si="9"/>
        <v/>
      </c>
      <c r="N9" s="6"/>
      <c r="O9" s="7" t="str">
        <f t="shared" si="10"/>
        <v/>
      </c>
    </row>
    <row r="10" spans="1:25" ht="12.75" customHeight="1">
      <c r="A10" s="2" t="s">
        <v>56</v>
      </c>
      <c r="B10" s="2" t="s">
        <v>57</v>
      </c>
      <c r="C10" s="11" t="str">
        <f t="shared" si="12"/>
        <v>1D6</v>
      </c>
      <c r="D10" s="6" t="str">
        <f t="shared" si="0"/>
        <v>2</v>
      </c>
      <c r="E10" s="2" t="str">
        <f t="shared" si="1"/>
        <v>D000</v>
      </c>
      <c r="F10" s="2" t="str">
        <f t="shared" si="2"/>
        <v>D0</v>
      </c>
      <c r="G10" s="6" t="str">
        <f t="shared" si="3"/>
        <v>00</v>
      </c>
      <c r="H10" s="6" t="str">
        <f t="shared" si="4"/>
        <v/>
      </c>
      <c r="I10" s="6" t="str">
        <f t="shared" si="5"/>
        <v/>
      </c>
      <c r="J10" s="6" t="str">
        <f t="shared" si="6"/>
        <v/>
      </c>
      <c r="K10" s="6" t="str">
        <f t="shared" si="7"/>
        <v/>
      </c>
      <c r="L10" s="6" t="str">
        <f t="shared" si="8"/>
        <v/>
      </c>
      <c r="M10" s="6" t="str">
        <f t="shared" si="9"/>
        <v/>
      </c>
      <c r="N10" s="6"/>
      <c r="O10" s="7" t="str">
        <f t="shared" si="10"/>
        <v xml:space="preserve">D0 00      </v>
      </c>
      <c r="P10" s="2">
        <f t="shared" ref="P10:X11" si="14">HEX2DEC(F10)</f>
        <v>208</v>
      </c>
      <c r="Q10" s="2">
        <f t="shared" si="14"/>
        <v>0</v>
      </c>
      <c r="R10" s="2">
        <f t="shared" si="14"/>
        <v>0</v>
      </c>
      <c r="S10" s="2">
        <f t="shared" si="14"/>
        <v>0</v>
      </c>
      <c r="T10" s="2">
        <f t="shared" si="14"/>
        <v>0</v>
      </c>
      <c r="U10" s="2">
        <f t="shared" si="14"/>
        <v>0</v>
      </c>
      <c r="V10" s="2">
        <f t="shared" si="14"/>
        <v>0</v>
      </c>
      <c r="W10" s="2">
        <f t="shared" si="14"/>
        <v>0</v>
      </c>
      <c r="X10" s="2">
        <f t="shared" si="14"/>
        <v>0</v>
      </c>
    </row>
    <row r="11" spans="1:25" ht="12.75" customHeight="1">
      <c r="A11" s="2" t="s">
        <v>58</v>
      </c>
      <c r="B11" s="2" t="s">
        <v>55</v>
      </c>
      <c r="C11" s="11" t="str">
        <f t="shared" si="12"/>
        <v>1D6</v>
      </c>
      <c r="D11" s="6" t="str">
        <f t="shared" si="0"/>
        <v>2</v>
      </c>
      <c r="E11" s="2" t="str">
        <f t="shared" si="1"/>
        <v>C000</v>
      </c>
      <c r="F11" s="2" t="str">
        <f t="shared" si="2"/>
        <v>C0</v>
      </c>
      <c r="G11" s="6" t="str">
        <f t="shared" si="3"/>
        <v>00</v>
      </c>
      <c r="H11" s="6" t="str">
        <f t="shared" si="4"/>
        <v/>
      </c>
      <c r="I11" s="6" t="str">
        <f t="shared" si="5"/>
        <v/>
      </c>
      <c r="J11" s="6" t="str">
        <f t="shared" si="6"/>
        <v/>
      </c>
      <c r="K11" s="6" t="str">
        <f t="shared" si="7"/>
        <v/>
      </c>
      <c r="L11" s="6" t="str">
        <f t="shared" si="8"/>
        <v/>
      </c>
      <c r="M11" s="6" t="str">
        <f t="shared" si="9"/>
        <v/>
      </c>
      <c r="N11" s="6"/>
      <c r="O11" s="7" t="str">
        <f t="shared" si="10"/>
        <v xml:space="preserve">C0 00      </v>
      </c>
      <c r="P11" s="2">
        <f t="shared" si="14"/>
        <v>192</v>
      </c>
      <c r="Q11" s="2">
        <f t="shared" si="14"/>
        <v>0</v>
      </c>
      <c r="R11" s="2">
        <f t="shared" si="14"/>
        <v>0</v>
      </c>
      <c r="S11" s="2">
        <f t="shared" si="14"/>
        <v>0</v>
      </c>
      <c r="T11" s="2">
        <f t="shared" si="14"/>
        <v>0</v>
      </c>
      <c r="U11" s="2">
        <f t="shared" si="14"/>
        <v>0</v>
      </c>
      <c r="V11" s="2">
        <f t="shared" si="14"/>
        <v>0</v>
      </c>
      <c r="W11" s="2">
        <f t="shared" si="14"/>
        <v>0</v>
      </c>
      <c r="X11" s="2">
        <f t="shared" si="14"/>
        <v>0</v>
      </c>
    </row>
    <row r="12" spans="1:25" ht="12.75" customHeight="1">
      <c r="C12" s="11" t="str">
        <f t="shared" si="12"/>
        <v/>
      </c>
      <c r="D12" s="6" t="str">
        <f t="shared" si="0"/>
        <v/>
      </c>
      <c r="E12" s="2" t="str">
        <f t="shared" si="1"/>
        <v/>
      </c>
      <c r="F12" s="2" t="str">
        <f t="shared" si="2"/>
        <v/>
      </c>
      <c r="G12" s="6" t="str">
        <f t="shared" si="3"/>
        <v/>
      </c>
      <c r="H12" s="6" t="str">
        <f t="shared" si="4"/>
        <v/>
      </c>
      <c r="I12" s="6" t="str">
        <f t="shared" si="5"/>
        <v/>
      </c>
      <c r="J12" s="6" t="str">
        <f t="shared" si="6"/>
        <v/>
      </c>
      <c r="K12" s="6" t="str">
        <f t="shared" si="7"/>
        <v/>
      </c>
      <c r="L12" s="6" t="str">
        <f t="shared" si="8"/>
        <v/>
      </c>
      <c r="M12" s="6" t="str">
        <f t="shared" si="9"/>
        <v/>
      </c>
      <c r="N12" s="6"/>
      <c r="O12" s="7" t="str">
        <f t="shared" si="10"/>
        <v/>
      </c>
    </row>
    <row r="13" spans="1:25" ht="12.75" customHeight="1">
      <c r="A13" s="2" t="s">
        <v>59</v>
      </c>
      <c r="C13" s="11" t="str">
        <f t="shared" si="12"/>
        <v/>
      </c>
      <c r="D13" s="6" t="str">
        <f t="shared" si="0"/>
        <v/>
      </c>
      <c r="E13" s="2" t="str">
        <f t="shared" si="1"/>
        <v/>
      </c>
      <c r="F13" s="2" t="str">
        <f t="shared" si="2"/>
        <v/>
      </c>
      <c r="G13" s="6" t="str">
        <f t="shared" si="3"/>
        <v/>
      </c>
      <c r="H13" s="6" t="str">
        <f t="shared" si="4"/>
        <v/>
      </c>
      <c r="I13" s="6" t="str">
        <f t="shared" si="5"/>
        <v/>
      </c>
      <c r="J13" s="6" t="str">
        <f t="shared" si="6"/>
        <v/>
      </c>
      <c r="K13" s="6" t="str">
        <f t="shared" si="7"/>
        <v/>
      </c>
      <c r="L13" s="6" t="str">
        <f t="shared" si="8"/>
        <v/>
      </c>
      <c r="M13" s="6" t="str">
        <f t="shared" si="9"/>
        <v/>
      </c>
      <c r="N13" s="6"/>
      <c r="O13" s="7" t="str">
        <f t="shared" si="10"/>
        <v/>
      </c>
      <c r="Y13" s="12" t="s">
        <v>60</v>
      </c>
    </row>
    <row r="14" spans="1:25" ht="12.75" customHeight="1">
      <c r="A14" s="2" t="s">
        <v>61</v>
      </c>
      <c r="C14" s="11" t="str">
        <f t="shared" si="12"/>
        <v/>
      </c>
      <c r="D14" s="6" t="str">
        <f t="shared" si="0"/>
        <v/>
      </c>
      <c r="E14" s="2" t="str">
        <f t="shared" si="1"/>
        <v/>
      </c>
      <c r="F14" s="2" t="str">
        <f t="shared" si="2"/>
        <v/>
      </c>
      <c r="G14" s="6" t="str">
        <f t="shared" si="3"/>
        <v/>
      </c>
      <c r="H14" s="6" t="str">
        <f t="shared" si="4"/>
        <v/>
      </c>
      <c r="I14" s="6" t="str">
        <f t="shared" si="5"/>
        <v/>
      </c>
      <c r="J14" s="6" t="str">
        <f t="shared" si="6"/>
        <v/>
      </c>
      <c r="K14" s="6" t="str">
        <f t="shared" si="7"/>
        <v/>
      </c>
      <c r="L14" s="6" t="str">
        <f t="shared" si="8"/>
        <v/>
      </c>
      <c r="M14" s="6" t="str">
        <f t="shared" si="9"/>
        <v/>
      </c>
      <c r="N14" s="6"/>
      <c r="O14" s="7" t="str">
        <f t="shared" si="10"/>
        <v/>
      </c>
      <c r="Y14" s="12" t="s">
        <v>60</v>
      </c>
    </row>
    <row r="15" spans="1:25" ht="12.75" customHeight="1">
      <c r="C15" s="11" t="str">
        <f t="shared" si="12"/>
        <v/>
      </c>
      <c r="D15" s="6" t="str">
        <f t="shared" si="0"/>
        <v/>
      </c>
      <c r="E15" s="2" t="str">
        <f t="shared" si="1"/>
        <v/>
      </c>
      <c r="F15" s="2" t="str">
        <f t="shared" si="2"/>
        <v/>
      </c>
      <c r="G15" s="6" t="str">
        <f t="shared" si="3"/>
        <v/>
      </c>
      <c r="H15" s="6" t="str">
        <f t="shared" si="4"/>
        <v/>
      </c>
      <c r="I15" s="6" t="str">
        <f t="shared" si="5"/>
        <v/>
      </c>
      <c r="J15" s="6" t="str">
        <f t="shared" si="6"/>
        <v/>
      </c>
      <c r="K15" s="6" t="str">
        <f t="shared" si="7"/>
        <v/>
      </c>
      <c r="L15" s="6" t="str">
        <f t="shared" si="8"/>
        <v/>
      </c>
      <c r="M15" s="6" t="str">
        <f t="shared" si="9"/>
        <v/>
      </c>
      <c r="N15" s="6"/>
      <c r="O15" s="7" t="str">
        <f t="shared" si="10"/>
        <v/>
      </c>
    </row>
    <row r="16" spans="1:25" ht="12.75" customHeight="1">
      <c r="A16" s="2" t="s">
        <v>62</v>
      </c>
      <c r="B16" s="2" t="s">
        <v>63</v>
      </c>
      <c r="C16" s="11" t="str">
        <f t="shared" si="12"/>
        <v>1D6</v>
      </c>
      <c r="D16" s="6" t="str">
        <f t="shared" si="0"/>
        <v>2</v>
      </c>
      <c r="E16" s="2" t="str">
        <f t="shared" si="1"/>
        <v>C001</v>
      </c>
      <c r="F16" s="2" t="str">
        <f t="shared" si="2"/>
        <v>C0</v>
      </c>
      <c r="G16" s="6" t="str">
        <f t="shared" si="3"/>
        <v>01</v>
      </c>
      <c r="H16" s="6" t="str">
        <f t="shared" si="4"/>
        <v/>
      </c>
      <c r="I16" s="6" t="str">
        <f t="shared" si="5"/>
        <v/>
      </c>
      <c r="J16" s="6" t="str">
        <f t="shared" si="6"/>
        <v/>
      </c>
      <c r="K16" s="6" t="str">
        <f t="shared" si="7"/>
        <v/>
      </c>
      <c r="L16" s="6" t="str">
        <f t="shared" si="8"/>
        <v/>
      </c>
      <c r="M16" s="6" t="str">
        <f t="shared" si="9"/>
        <v/>
      </c>
      <c r="N16" s="6"/>
      <c r="O16" s="7" t="str">
        <f t="shared" si="10"/>
        <v xml:space="preserve">C0 01      </v>
      </c>
      <c r="P16" s="2">
        <f t="shared" ref="P16:X17" si="15">HEX2DEC(F16)</f>
        <v>192</v>
      </c>
      <c r="Q16" s="2">
        <f t="shared" si="15"/>
        <v>1</v>
      </c>
      <c r="R16" s="2">
        <f t="shared" si="15"/>
        <v>0</v>
      </c>
      <c r="S16" s="2">
        <f t="shared" si="15"/>
        <v>0</v>
      </c>
      <c r="T16" s="2">
        <f t="shared" si="15"/>
        <v>0</v>
      </c>
      <c r="U16" s="2">
        <f t="shared" si="15"/>
        <v>0</v>
      </c>
      <c r="V16" s="2">
        <f t="shared" si="15"/>
        <v>0</v>
      </c>
      <c r="W16" s="2">
        <f t="shared" si="15"/>
        <v>0</v>
      </c>
      <c r="X16" s="2">
        <f t="shared" si="15"/>
        <v>0</v>
      </c>
    </row>
    <row r="17" spans="1:25" ht="12.75" customHeight="1">
      <c r="A17" s="2" t="s">
        <v>64</v>
      </c>
      <c r="B17" s="2" t="s">
        <v>55</v>
      </c>
      <c r="C17" s="11" t="str">
        <f t="shared" si="12"/>
        <v>1D6</v>
      </c>
      <c r="D17" s="6" t="str">
        <f t="shared" si="0"/>
        <v>2</v>
      </c>
      <c r="E17" s="2" t="str">
        <f t="shared" si="1"/>
        <v>C000</v>
      </c>
      <c r="F17" s="2" t="str">
        <f t="shared" si="2"/>
        <v>C0</v>
      </c>
      <c r="G17" s="6" t="str">
        <f t="shared" si="3"/>
        <v>00</v>
      </c>
      <c r="H17" s="6" t="str">
        <f t="shared" si="4"/>
        <v/>
      </c>
      <c r="I17" s="6" t="str">
        <f t="shared" si="5"/>
        <v/>
      </c>
      <c r="J17" s="6" t="str">
        <f t="shared" si="6"/>
        <v/>
      </c>
      <c r="K17" s="6" t="str">
        <f t="shared" si="7"/>
        <v/>
      </c>
      <c r="L17" s="6" t="str">
        <f t="shared" si="8"/>
        <v/>
      </c>
      <c r="M17" s="6" t="str">
        <f t="shared" si="9"/>
        <v/>
      </c>
      <c r="N17" s="6"/>
      <c r="O17" s="7" t="str">
        <f t="shared" si="10"/>
        <v xml:space="preserve">C0 00      </v>
      </c>
      <c r="P17" s="2">
        <f t="shared" si="15"/>
        <v>192</v>
      </c>
      <c r="Q17" s="2">
        <f t="shared" si="15"/>
        <v>0</v>
      </c>
      <c r="R17" s="2">
        <f t="shared" si="15"/>
        <v>0</v>
      </c>
      <c r="S17" s="2">
        <f t="shared" si="15"/>
        <v>0</v>
      </c>
      <c r="T17" s="2">
        <f t="shared" si="15"/>
        <v>0</v>
      </c>
      <c r="U17" s="2">
        <f t="shared" si="15"/>
        <v>0</v>
      </c>
      <c r="V17" s="2">
        <f t="shared" si="15"/>
        <v>0</v>
      </c>
      <c r="W17" s="2">
        <f t="shared" si="15"/>
        <v>0</v>
      </c>
      <c r="X17" s="2">
        <f t="shared" si="15"/>
        <v>0</v>
      </c>
    </row>
    <row r="18" spans="1:25" ht="12.75" customHeight="1">
      <c r="C18" s="11" t="str">
        <f t="shared" si="12"/>
        <v/>
      </c>
      <c r="D18" s="6" t="str">
        <f t="shared" si="0"/>
        <v/>
      </c>
      <c r="E18" s="2" t="str">
        <f t="shared" si="1"/>
        <v/>
      </c>
      <c r="F18" s="2" t="str">
        <f t="shared" si="2"/>
        <v/>
      </c>
      <c r="G18" s="6" t="str">
        <f t="shared" si="3"/>
        <v/>
      </c>
      <c r="H18" s="6" t="str">
        <f t="shared" si="4"/>
        <v/>
      </c>
      <c r="I18" s="6" t="str">
        <f t="shared" si="5"/>
        <v/>
      </c>
      <c r="J18" s="6" t="str">
        <f t="shared" si="6"/>
        <v/>
      </c>
      <c r="K18" s="6" t="str">
        <f t="shared" si="7"/>
        <v/>
      </c>
      <c r="L18" s="6" t="str">
        <f t="shared" si="8"/>
        <v/>
      </c>
      <c r="M18" s="6" t="str">
        <f t="shared" si="9"/>
        <v/>
      </c>
      <c r="N18" s="6"/>
      <c r="O18" s="7" t="str">
        <f t="shared" si="10"/>
        <v/>
      </c>
    </row>
    <row r="19" spans="1:25" ht="12.75" customHeight="1">
      <c r="A19" s="2" t="s">
        <v>65</v>
      </c>
      <c r="B19" s="2" t="s">
        <v>66</v>
      </c>
      <c r="C19" s="11" t="str">
        <f t="shared" si="12"/>
        <v>1D6</v>
      </c>
      <c r="D19" s="6" t="str">
        <f t="shared" si="0"/>
        <v>2</v>
      </c>
      <c r="E19" s="2" t="str">
        <f t="shared" si="1"/>
        <v>C800</v>
      </c>
      <c r="F19" s="2" t="str">
        <f t="shared" si="2"/>
        <v>C8</v>
      </c>
      <c r="G19" s="6" t="str">
        <f t="shared" si="3"/>
        <v>00</v>
      </c>
      <c r="H19" s="6" t="str">
        <f t="shared" si="4"/>
        <v/>
      </c>
      <c r="I19" s="6" t="str">
        <f t="shared" si="5"/>
        <v/>
      </c>
      <c r="J19" s="6" t="str">
        <f t="shared" si="6"/>
        <v/>
      </c>
      <c r="K19" s="6" t="str">
        <f t="shared" si="7"/>
        <v/>
      </c>
      <c r="L19" s="6" t="str">
        <f t="shared" si="8"/>
        <v/>
      </c>
      <c r="M19" s="6" t="str">
        <f t="shared" si="9"/>
        <v/>
      </c>
      <c r="N19" s="6"/>
      <c r="O19" s="7" t="str">
        <f t="shared" si="10"/>
        <v xml:space="preserve">C8 00      </v>
      </c>
      <c r="P19" s="2">
        <f t="shared" ref="P19:X20" si="16">HEX2DEC(F19)</f>
        <v>200</v>
      </c>
      <c r="Q19" s="2">
        <f t="shared" si="16"/>
        <v>0</v>
      </c>
      <c r="R19" s="2">
        <f t="shared" si="16"/>
        <v>0</v>
      </c>
      <c r="S19" s="2">
        <f t="shared" si="16"/>
        <v>0</v>
      </c>
      <c r="T19" s="2">
        <f t="shared" si="16"/>
        <v>0</v>
      </c>
      <c r="U19" s="2">
        <f t="shared" si="16"/>
        <v>0</v>
      </c>
      <c r="V19" s="2">
        <f t="shared" si="16"/>
        <v>0</v>
      </c>
      <c r="W19" s="2">
        <f t="shared" si="16"/>
        <v>0</v>
      </c>
      <c r="X19" s="2">
        <f t="shared" si="16"/>
        <v>0</v>
      </c>
    </row>
    <row r="20" spans="1:25" ht="12.75" customHeight="1">
      <c r="A20" s="2" t="s">
        <v>67</v>
      </c>
      <c r="B20" s="2" t="s">
        <v>55</v>
      </c>
      <c r="C20" s="11" t="str">
        <f t="shared" si="12"/>
        <v>1D6</v>
      </c>
      <c r="D20" s="6" t="str">
        <f t="shared" si="0"/>
        <v>2</v>
      </c>
      <c r="E20" s="2" t="str">
        <f t="shared" si="1"/>
        <v>C000</v>
      </c>
      <c r="F20" s="2" t="str">
        <f t="shared" si="2"/>
        <v>C0</v>
      </c>
      <c r="G20" s="6" t="str">
        <f t="shared" si="3"/>
        <v>00</v>
      </c>
      <c r="H20" s="6" t="str">
        <f t="shared" si="4"/>
        <v/>
      </c>
      <c r="I20" s="6" t="str">
        <f t="shared" si="5"/>
        <v/>
      </c>
      <c r="J20" s="6" t="str">
        <f t="shared" si="6"/>
        <v/>
      </c>
      <c r="K20" s="6" t="str">
        <f t="shared" si="7"/>
        <v/>
      </c>
      <c r="L20" s="6" t="str">
        <f t="shared" si="8"/>
        <v/>
      </c>
      <c r="M20" s="6" t="str">
        <f t="shared" si="9"/>
        <v/>
      </c>
      <c r="N20" s="6"/>
      <c r="O20" s="7" t="str">
        <f t="shared" si="10"/>
        <v xml:space="preserve">C0 00      </v>
      </c>
      <c r="P20" s="2">
        <f t="shared" si="16"/>
        <v>192</v>
      </c>
      <c r="Q20" s="2">
        <f t="shared" si="16"/>
        <v>0</v>
      </c>
      <c r="R20" s="2">
        <f t="shared" si="16"/>
        <v>0</v>
      </c>
      <c r="S20" s="2">
        <f t="shared" si="16"/>
        <v>0</v>
      </c>
      <c r="T20" s="2">
        <f t="shared" si="16"/>
        <v>0</v>
      </c>
      <c r="U20" s="2">
        <f t="shared" si="16"/>
        <v>0</v>
      </c>
      <c r="V20" s="2">
        <f t="shared" si="16"/>
        <v>0</v>
      </c>
      <c r="W20" s="2">
        <f t="shared" si="16"/>
        <v>0</v>
      </c>
      <c r="X20" s="2">
        <f t="shared" si="16"/>
        <v>0</v>
      </c>
    </row>
    <row r="21" spans="1:25" ht="12.75" customHeight="1">
      <c r="C21" s="11" t="str">
        <f t="shared" si="12"/>
        <v/>
      </c>
      <c r="D21" s="6" t="str">
        <f t="shared" si="0"/>
        <v/>
      </c>
      <c r="E21" s="2" t="str">
        <f t="shared" si="1"/>
        <v/>
      </c>
      <c r="F21" s="2" t="str">
        <f t="shared" si="2"/>
        <v/>
      </c>
      <c r="G21" s="6" t="str">
        <f t="shared" si="3"/>
        <v/>
      </c>
      <c r="H21" s="6" t="str">
        <f t="shared" si="4"/>
        <v/>
      </c>
      <c r="I21" s="6" t="str">
        <f t="shared" si="5"/>
        <v/>
      </c>
      <c r="J21" s="6" t="str">
        <f t="shared" si="6"/>
        <v/>
      </c>
      <c r="K21" s="6" t="str">
        <f t="shared" si="7"/>
        <v/>
      </c>
      <c r="L21" s="6" t="str">
        <f t="shared" si="8"/>
        <v/>
      </c>
      <c r="M21" s="6" t="str">
        <f t="shared" si="9"/>
        <v/>
      </c>
      <c r="N21" s="6"/>
      <c r="O21" s="7" t="str">
        <f t="shared" si="10"/>
        <v/>
      </c>
    </row>
    <row r="22" spans="1:25" ht="12.75" customHeight="1">
      <c r="A22" s="2" t="s">
        <v>68</v>
      </c>
      <c r="B22" s="2" t="s">
        <v>69</v>
      </c>
      <c r="C22" s="11" t="str">
        <f t="shared" si="12"/>
        <v>1D6</v>
      </c>
      <c r="D22" s="6" t="str">
        <f t="shared" si="0"/>
        <v>2</v>
      </c>
      <c r="E22" s="2" t="str">
        <f t="shared" si="1"/>
        <v>C400</v>
      </c>
      <c r="F22" s="2" t="str">
        <f t="shared" si="2"/>
        <v>C4</v>
      </c>
      <c r="G22" s="6" t="str">
        <f t="shared" si="3"/>
        <v>00</v>
      </c>
      <c r="H22" s="6" t="str">
        <f t="shared" si="4"/>
        <v/>
      </c>
      <c r="I22" s="6" t="str">
        <f t="shared" si="5"/>
        <v/>
      </c>
      <c r="J22" s="6" t="str">
        <f t="shared" si="6"/>
        <v/>
      </c>
      <c r="K22" s="6" t="str">
        <f t="shared" si="7"/>
        <v/>
      </c>
      <c r="L22" s="6" t="str">
        <f t="shared" si="8"/>
        <v/>
      </c>
      <c r="M22" s="6" t="str">
        <f t="shared" si="9"/>
        <v/>
      </c>
      <c r="N22" s="6"/>
      <c r="O22" s="7" t="str">
        <f t="shared" si="10"/>
        <v xml:space="preserve">C4 00      </v>
      </c>
      <c r="P22" s="2">
        <f t="shared" ref="P22:X23" si="17">HEX2DEC(F22)</f>
        <v>196</v>
      </c>
      <c r="Q22" s="2">
        <f t="shared" si="17"/>
        <v>0</v>
      </c>
      <c r="R22" s="2">
        <f t="shared" si="17"/>
        <v>0</v>
      </c>
      <c r="S22" s="2">
        <f t="shared" si="17"/>
        <v>0</v>
      </c>
      <c r="T22" s="2">
        <f t="shared" si="17"/>
        <v>0</v>
      </c>
      <c r="U22" s="2">
        <f t="shared" si="17"/>
        <v>0</v>
      </c>
      <c r="V22" s="2">
        <f t="shared" si="17"/>
        <v>0</v>
      </c>
      <c r="W22" s="2">
        <f t="shared" si="17"/>
        <v>0</v>
      </c>
      <c r="X22" s="2">
        <f t="shared" si="17"/>
        <v>0</v>
      </c>
    </row>
    <row r="23" spans="1:25" ht="12.75" customHeight="1">
      <c r="A23" s="2" t="s">
        <v>70</v>
      </c>
      <c r="B23" s="2" t="s">
        <v>55</v>
      </c>
      <c r="C23" s="11" t="str">
        <f t="shared" si="12"/>
        <v>1D6</v>
      </c>
      <c r="D23" s="6" t="str">
        <f t="shared" si="0"/>
        <v>2</v>
      </c>
      <c r="E23" s="2" t="str">
        <f t="shared" si="1"/>
        <v>C000</v>
      </c>
      <c r="F23" s="2" t="str">
        <f t="shared" si="2"/>
        <v>C0</v>
      </c>
      <c r="G23" s="6" t="str">
        <f t="shared" si="3"/>
        <v>00</v>
      </c>
      <c r="H23" s="6" t="str">
        <f t="shared" si="4"/>
        <v/>
      </c>
      <c r="I23" s="6" t="str">
        <f t="shared" si="5"/>
        <v/>
      </c>
      <c r="J23" s="6" t="str">
        <f t="shared" si="6"/>
        <v/>
      </c>
      <c r="K23" s="6" t="str">
        <f t="shared" si="7"/>
        <v/>
      </c>
      <c r="L23" s="6" t="str">
        <f t="shared" si="8"/>
        <v/>
      </c>
      <c r="M23" s="6" t="str">
        <f t="shared" si="9"/>
        <v/>
      </c>
      <c r="N23" s="6"/>
      <c r="O23" s="7" t="str">
        <f t="shared" si="10"/>
        <v xml:space="preserve">C0 00      </v>
      </c>
      <c r="P23" s="2">
        <f t="shared" si="17"/>
        <v>192</v>
      </c>
      <c r="Q23" s="2">
        <f t="shared" si="17"/>
        <v>0</v>
      </c>
      <c r="R23" s="2">
        <f t="shared" si="17"/>
        <v>0</v>
      </c>
      <c r="S23" s="2">
        <f t="shared" si="17"/>
        <v>0</v>
      </c>
      <c r="T23" s="2">
        <f t="shared" si="17"/>
        <v>0</v>
      </c>
      <c r="U23" s="2">
        <f t="shared" si="17"/>
        <v>0</v>
      </c>
      <c r="V23" s="2">
        <f t="shared" si="17"/>
        <v>0</v>
      </c>
      <c r="W23" s="2">
        <f t="shared" si="17"/>
        <v>0</v>
      </c>
      <c r="X23" s="2">
        <f t="shared" si="17"/>
        <v>0</v>
      </c>
    </row>
    <row r="24" spans="1:25" ht="12.75" customHeight="1">
      <c r="C24" s="11" t="str">
        <f t="shared" si="12"/>
        <v/>
      </c>
      <c r="D24" s="6" t="str">
        <f t="shared" si="0"/>
        <v/>
      </c>
      <c r="E24" s="2" t="str">
        <f t="shared" si="1"/>
        <v/>
      </c>
      <c r="F24" s="2" t="str">
        <f t="shared" si="2"/>
        <v/>
      </c>
      <c r="G24" s="6" t="str">
        <f t="shared" si="3"/>
        <v/>
      </c>
      <c r="H24" s="6" t="str">
        <f t="shared" si="4"/>
        <v/>
      </c>
      <c r="I24" s="6" t="str">
        <f t="shared" si="5"/>
        <v/>
      </c>
      <c r="J24" s="6" t="str">
        <f t="shared" si="6"/>
        <v/>
      </c>
      <c r="K24" s="6" t="str">
        <f t="shared" si="7"/>
        <v/>
      </c>
      <c r="L24" s="6" t="str">
        <f t="shared" si="8"/>
        <v/>
      </c>
      <c r="M24" s="6" t="str">
        <f t="shared" si="9"/>
        <v/>
      </c>
      <c r="N24" s="6"/>
      <c r="O24" s="7" t="str">
        <f t="shared" si="10"/>
        <v/>
      </c>
    </row>
    <row r="25" spans="1:25" ht="12.75" customHeight="1">
      <c r="A25" s="2" t="s">
        <v>71</v>
      </c>
      <c r="B25" s="2" t="s">
        <v>72</v>
      </c>
      <c r="C25" s="11" t="str">
        <f t="shared" si="12"/>
        <v>1D6</v>
      </c>
      <c r="D25" s="6" t="str">
        <f t="shared" si="0"/>
        <v>2</v>
      </c>
      <c r="E25" s="2" t="str">
        <f t="shared" si="1"/>
        <v>C100</v>
      </c>
      <c r="F25" s="2" t="str">
        <f t="shared" si="2"/>
        <v>C1</v>
      </c>
      <c r="G25" s="6" t="str">
        <f t="shared" si="3"/>
        <v>00</v>
      </c>
      <c r="H25" s="6" t="str">
        <f t="shared" si="4"/>
        <v/>
      </c>
      <c r="I25" s="6" t="str">
        <f t="shared" si="5"/>
        <v/>
      </c>
      <c r="J25" s="6" t="str">
        <f t="shared" si="6"/>
        <v/>
      </c>
      <c r="K25" s="6" t="str">
        <f t="shared" si="7"/>
        <v/>
      </c>
      <c r="L25" s="6" t="str">
        <f t="shared" si="8"/>
        <v/>
      </c>
      <c r="M25" s="6" t="str">
        <f t="shared" si="9"/>
        <v/>
      </c>
      <c r="N25" s="6"/>
      <c r="O25" s="7" t="str">
        <f t="shared" si="10"/>
        <v xml:space="preserve">C1 00      </v>
      </c>
      <c r="P25" s="2">
        <f t="shared" ref="P25:X26" si="18">HEX2DEC(F25)</f>
        <v>193</v>
      </c>
      <c r="Q25" s="2">
        <f t="shared" si="18"/>
        <v>0</v>
      </c>
      <c r="R25" s="2">
        <f t="shared" si="18"/>
        <v>0</v>
      </c>
      <c r="S25" s="2">
        <f t="shared" si="18"/>
        <v>0</v>
      </c>
      <c r="T25" s="2">
        <f t="shared" si="18"/>
        <v>0</v>
      </c>
      <c r="U25" s="2">
        <f t="shared" si="18"/>
        <v>0</v>
      </c>
      <c r="V25" s="2">
        <f t="shared" si="18"/>
        <v>0</v>
      </c>
      <c r="W25" s="2">
        <f t="shared" si="18"/>
        <v>0</v>
      </c>
      <c r="X25" s="2">
        <f t="shared" si="18"/>
        <v>0</v>
      </c>
    </row>
    <row r="26" spans="1:25" ht="12.75" customHeight="1">
      <c r="A26" s="2" t="s">
        <v>73</v>
      </c>
      <c r="B26" s="2" t="s">
        <v>55</v>
      </c>
      <c r="C26" s="11" t="str">
        <f t="shared" si="12"/>
        <v>1D6</v>
      </c>
      <c r="D26" s="6" t="str">
        <f t="shared" si="0"/>
        <v>2</v>
      </c>
      <c r="E26" s="2" t="str">
        <f t="shared" si="1"/>
        <v>C000</v>
      </c>
      <c r="F26" s="2" t="str">
        <f t="shared" si="2"/>
        <v>C0</v>
      </c>
      <c r="G26" s="6" t="str">
        <f t="shared" si="3"/>
        <v>00</v>
      </c>
      <c r="H26" s="6" t="str">
        <f t="shared" si="4"/>
        <v/>
      </c>
      <c r="I26" s="6" t="str">
        <f t="shared" si="5"/>
        <v/>
      </c>
      <c r="J26" s="6" t="str">
        <f t="shared" si="6"/>
        <v/>
      </c>
      <c r="K26" s="6" t="str">
        <f t="shared" si="7"/>
        <v/>
      </c>
      <c r="L26" s="6" t="str">
        <f t="shared" si="8"/>
        <v/>
      </c>
      <c r="M26" s="6" t="str">
        <f t="shared" si="9"/>
        <v/>
      </c>
      <c r="N26" s="6"/>
      <c r="O26" s="7" t="str">
        <f t="shared" si="10"/>
        <v xml:space="preserve">C0 00      </v>
      </c>
      <c r="P26" s="2">
        <f t="shared" si="18"/>
        <v>192</v>
      </c>
      <c r="Q26" s="2">
        <f t="shared" si="18"/>
        <v>0</v>
      </c>
      <c r="R26" s="2">
        <f t="shared" si="18"/>
        <v>0</v>
      </c>
      <c r="S26" s="2">
        <f t="shared" si="18"/>
        <v>0</v>
      </c>
      <c r="T26" s="2">
        <f t="shared" si="18"/>
        <v>0</v>
      </c>
      <c r="U26" s="2">
        <f t="shared" si="18"/>
        <v>0</v>
      </c>
      <c r="V26" s="2">
        <f t="shared" si="18"/>
        <v>0</v>
      </c>
      <c r="W26" s="2">
        <f t="shared" si="18"/>
        <v>0</v>
      </c>
      <c r="X26" s="2">
        <f t="shared" si="18"/>
        <v>0</v>
      </c>
    </row>
    <row r="27" spans="1:25" ht="12.75" customHeight="1">
      <c r="C27" s="11" t="str">
        <f t="shared" si="12"/>
        <v/>
      </c>
      <c r="D27" s="6" t="str">
        <f t="shared" si="0"/>
        <v/>
      </c>
      <c r="E27" s="2" t="str">
        <f t="shared" si="1"/>
        <v/>
      </c>
      <c r="F27" s="2" t="str">
        <f t="shared" si="2"/>
        <v/>
      </c>
      <c r="G27" s="6" t="str">
        <f t="shared" si="3"/>
        <v/>
      </c>
      <c r="H27" s="6" t="str">
        <f t="shared" si="4"/>
        <v/>
      </c>
      <c r="I27" s="6" t="str">
        <f t="shared" si="5"/>
        <v/>
      </c>
      <c r="J27" s="6" t="str">
        <f t="shared" si="6"/>
        <v/>
      </c>
      <c r="K27" s="6" t="str">
        <f t="shared" si="7"/>
        <v/>
      </c>
      <c r="L27" s="6" t="str">
        <f t="shared" si="8"/>
        <v/>
      </c>
      <c r="M27" s="6" t="str">
        <f t="shared" si="9"/>
        <v/>
      </c>
      <c r="N27" s="6"/>
      <c r="O27" s="7" t="str">
        <f t="shared" si="10"/>
        <v/>
      </c>
    </row>
    <row r="28" spans="1:25" ht="12.75" customHeight="1">
      <c r="A28" s="2" t="s">
        <v>74</v>
      </c>
      <c r="B28" s="2" t="s">
        <v>75</v>
      </c>
      <c r="C28" s="11" t="str">
        <f t="shared" si="12"/>
        <v>0C4</v>
      </c>
      <c r="D28" s="6" t="str">
        <f t="shared" si="0"/>
        <v>7</v>
      </c>
      <c r="E28" s="2" t="str">
        <f t="shared" si="1"/>
        <v>F129FC0080FFFF</v>
      </c>
      <c r="F28" s="2" t="str">
        <f t="shared" si="2"/>
        <v>F1</v>
      </c>
      <c r="G28" s="6" t="str">
        <f t="shared" si="3"/>
        <v>29</v>
      </c>
      <c r="H28" s="6" t="str">
        <f t="shared" si="4"/>
        <v>FC</v>
      </c>
      <c r="I28" s="6" t="str">
        <f t="shared" si="5"/>
        <v>00</v>
      </c>
      <c r="J28" s="6" t="str">
        <f t="shared" si="6"/>
        <v>80</v>
      </c>
      <c r="K28" s="6" t="str">
        <f t="shared" si="7"/>
        <v>FF</v>
      </c>
      <c r="L28" s="6" t="str">
        <f t="shared" si="8"/>
        <v>FF</v>
      </c>
      <c r="M28" s="6" t="str">
        <f t="shared" si="9"/>
        <v/>
      </c>
      <c r="N28" s="6"/>
      <c r="O28" s="7" t="str">
        <f t="shared" si="10"/>
        <v xml:space="preserve">F1 29 FC 00 80 FF FF </v>
      </c>
      <c r="P28" s="2">
        <f t="shared" ref="P28:X28" si="19">HEX2DEC(F28)</f>
        <v>241</v>
      </c>
      <c r="Q28" s="2">
        <f t="shared" si="19"/>
        <v>41</v>
      </c>
      <c r="R28" s="2">
        <f t="shared" si="19"/>
        <v>252</v>
      </c>
      <c r="S28" s="2">
        <f t="shared" si="19"/>
        <v>0</v>
      </c>
      <c r="T28" s="2">
        <f t="shared" si="19"/>
        <v>128</v>
      </c>
      <c r="U28" s="2">
        <f t="shared" si="19"/>
        <v>255</v>
      </c>
      <c r="V28" s="2">
        <f t="shared" si="19"/>
        <v>255</v>
      </c>
      <c r="W28" s="2">
        <f t="shared" si="19"/>
        <v>0</v>
      </c>
      <c r="X28" s="2">
        <f t="shared" si="19"/>
        <v>0</v>
      </c>
      <c r="Y28" s="8" t="s">
        <v>76</v>
      </c>
    </row>
    <row r="29" spans="1:25" ht="12.75" customHeight="1">
      <c r="C29" s="11" t="str">
        <f t="shared" si="12"/>
        <v/>
      </c>
      <c r="D29" s="6" t="str">
        <f t="shared" si="0"/>
        <v/>
      </c>
      <c r="E29" s="2" t="str">
        <f t="shared" si="1"/>
        <v/>
      </c>
      <c r="F29" s="2" t="str">
        <f t="shared" si="2"/>
        <v/>
      </c>
      <c r="G29" s="6" t="str">
        <f t="shared" si="3"/>
        <v/>
      </c>
      <c r="H29" s="6" t="str">
        <f t="shared" si="4"/>
        <v/>
      </c>
      <c r="I29" s="6" t="str">
        <f t="shared" si="5"/>
        <v/>
      </c>
      <c r="J29" s="6" t="str">
        <f t="shared" si="6"/>
        <v/>
      </c>
      <c r="K29" s="6" t="str">
        <f t="shared" si="7"/>
        <v/>
      </c>
      <c r="L29" s="6" t="str">
        <f t="shared" si="8"/>
        <v/>
      </c>
      <c r="M29" s="6" t="str">
        <f t="shared" si="9"/>
        <v/>
      </c>
      <c r="N29" s="6"/>
      <c r="O29" s="7" t="str">
        <f t="shared" si="10"/>
        <v/>
      </c>
    </row>
    <row r="30" spans="1:25" ht="23.25" customHeight="1">
      <c r="A30" s="9" t="s">
        <v>77</v>
      </c>
      <c r="C30" s="11" t="str">
        <f t="shared" si="12"/>
        <v/>
      </c>
      <c r="D30" s="6" t="str">
        <f t="shared" si="0"/>
        <v/>
      </c>
      <c r="E30" s="2" t="str">
        <f t="shared" si="1"/>
        <v/>
      </c>
      <c r="F30" s="2" t="str">
        <f t="shared" si="2"/>
        <v/>
      </c>
      <c r="G30" s="6" t="str">
        <f t="shared" si="3"/>
        <v/>
      </c>
      <c r="H30" s="6" t="str">
        <f t="shared" si="4"/>
        <v/>
      </c>
      <c r="I30" s="6" t="str">
        <f t="shared" si="5"/>
        <v/>
      </c>
      <c r="J30" s="6" t="str">
        <f t="shared" si="6"/>
        <v/>
      </c>
      <c r="K30" s="6" t="str">
        <f t="shared" si="7"/>
        <v/>
      </c>
      <c r="L30" s="6" t="str">
        <f t="shared" si="8"/>
        <v/>
      </c>
      <c r="M30" s="6" t="str">
        <f t="shared" si="9"/>
        <v/>
      </c>
      <c r="N30" s="6"/>
      <c r="O30" s="7" t="str">
        <f t="shared" si="10"/>
        <v/>
      </c>
    </row>
    <row r="31" spans="1:25" ht="12.75" customHeight="1">
      <c r="A31" s="2" t="s">
        <v>78</v>
      </c>
      <c r="B31" s="2" t="s">
        <v>79</v>
      </c>
      <c r="C31" s="11" t="str">
        <f t="shared" si="12"/>
        <v>26C</v>
      </c>
      <c r="D31" s="6" t="str">
        <f t="shared" si="0"/>
        <v>3</v>
      </c>
      <c r="E31" s="2" t="str">
        <f t="shared" si="1"/>
        <v>FEFFFF</v>
      </c>
      <c r="F31" s="2" t="str">
        <f t="shared" si="2"/>
        <v>FE</v>
      </c>
      <c r="G31" s="6" t="str">
        <f t="shared" si="3"/>
        <v>FF</v>
      </c>
      <c r="H31" s="6" t="str">
        <f t="shared" si="4"/>
        <v>FF</v>
      </c>
      <c r="I31" s="6" t="str">
        <f t="shared" si="5"/>
        <v/>
      </c>
      <c r="J31" s="6" t="str">
        <f t="shared" si="6"/>
        <v/>
      </c>
      <c r="K31" s="6" t="str">
        <f t="shared" si="7"/>
        <v/>
      </c>
      <c r="L31" s="6" t="str">
        <f t="shared" si="8"/>
        <v/>
      </c>
      <c r="M31" s="6" t="str">
        <f t="shared" si="9"/>
        <v/>
      </c>
      <c r="N31" s="6"/>
      <c r="O31" s="7" t="str">
        <f t="shared" si="10"/>
        <v xml:space="preserve">FE FF FF     </v>
      </c>
      <c r="P31" s="2">
        <f t="shared" ref="P31:X32" si="20">HEX2DEC(F31)</f>
        <v>254</v>
      </c>
      <c r="Q31" s="2">
        <f t="shared" si="20"/>
        <v>255</v>
      </c>
      <c r="R31" s="2">
        <f t="shared" si="20"/>
        <v>255</v>
      </c>
      <c r="S31" s="2">
        <f t="shared" si="20"/>
        <v>0</v>
      </c>
      <c r="T31" s="2">
        <f t="shared" si="20"/>
        <v>0</v>
      </c>
      <c r="U31" s="2">
        <f t="shared" si="20"/>
        <v>0</v>
      </c>
      <c r="V31" s="2">
        <f t="shared" si="20"/>
        <v>0</v>
      </c>
      <c r="W31" s="2">
        <f t="shared" si="20"/>
        <v>0</v>
      </c>
      <c r="X31" s="2">
        <f t="shared" si="20"/>
        <v>0</v>
      </c>
    </row>
    <row r="32" spans="1:25" ht="12.75" customHeight="1">
      <c r="A32" s="2" t="s">
        <v>80</v>
      </c>
      <c r="B32" s="2" t="s">
        <v>81</v>
      </c>
      <c r="C32" s="11" t="str">
        <f t="shared" si="12"/>
        <v>26C</v>
      </c>
      <c r="D32" s="6" t="str">
        <f t="shared" si="0"/>
        <v>3</v>
      </c>
      <c r="E32" s="2" t="str">
        <f t="shared" si="1"/>
        <v>FDFFFF</v>
      </c>
      <c r="F32" s="2" t="str">
        <f t="shared" si="2"/>
        <v>FD</v>
      </c>
      <c r="G32" s="6" t="str">
        <f t="shared" si="3"/>
        <v>FF</v>
      </c>
      <c r="H32" s="6" t="str">
        <f t="shared" si="4"/>
        <v>FF</v>
      </c>
      <c r="I32" s="6" t="str">
        <f t="shared" si="5"/>
        <v/>
      </c>
      <c r="J32" s="6" t="str">
        <f t="shared" si="6"/>
        <v/>
      </c>
      <c r="K32" s="6" t="str">
        <f t="shared" si="7"/>
        <v/>
      </c>
      <c r="L32" s="6" t="str">
        <f t="shared" si="8"/>
        <v/>
      </c>
      <c r="M32" s="6" t="str">
        <f t="shared" si="9"/>
        <v/>
      </c>
      <c r="N32" s="6"/>
      <c r="O32" s="7" t="str">
        <f t="shared" si="10"/>
        <v xml:space="preserve">FD FF FF     </v>
      </c>
      <c r="P32" s="2">
        <f t="shared" si="20"/>
        <v>253</v>
      </c>
      <c r="Q32" s="2">
        <f t="shared" si="20"/>
        <v>255</v>
      </c>
      <c r="R32" s="2">
        <f t="shared" si="20"/>
        <v>255</v>
      </c>
      <c r="S32" s="2">
        <f t="shared" si="20"/>
        <v>0</v>
      </c>
      <c r="T32" s="2">
        <f t="shared" si="20"/>
        <v>0</v>
      </c>
      <c r="U32" s="2">
        <f t="shared" si="20"/>
        <v>0</v>
      </c>
      <c r="V32" s="2">
        <f t="shared" si="20"/>
        <v>0</v>
      </c>
      <c r="W32" s="2">
        <f t="shared" si="20"/>
        <v>0</v>
      </c>
      <c r="X32" s="2">
        <f t="shared" si="20"/>
        <v>0</v>
      </c>
    </row>
    <row r="33" spans="1:24" ht="12.75" customHeight="1">
      <c r="C33" s="11" t="str">
        <f t="shared" si="12"/>
        <v/>
      </c>
      <c r="D33" s="6" t="str">
        <f t="shared" si="0"/>
        <v/>
      </c>
      <c r="E33" s="2" t="str">
        <f t="shared" si="1"/>
        <v/>
      </c>
      <c r="F33" s="2" t="str">
        <f t="shared" si="2"/>
        <v/>
      </c>
      <c r="G33" s="6" t="str">
        <f t="shared" si="3"/>
        <v/>
      </c>
      <c r="H33" s="6" t="str">
        <f t="shared" si="4"/>
        <v/>
      </c>
      <c r="I33" s="6" t="str">
        <f t="shared" si="5"/>
        <v/>
      </c>
      <c r="J33" s="6" t="str">
        <f t="shared" si="6"/>
        <v/>
      </c>
      <c r="K33" s="6" t="str">
        <f t="shared" si="7"/>
        <v/>
      </c>
      <c r="L33" s="6" t="str">
        <f t="shared" si="8"/>
        <v/>
      </c>
      <c r="M33" s="6" t="str">
        <f t="shared" si="9"/>
        <v/>
      </c>
      <c r="N33" s="6"/>
      <c r="O33" s="7" t="str">
        <f t="shared" si="10"/>
        <v/>
      </c>
    </row>
    <row r="34" spans="1:24" ht="23.25" customHeight="1">
      <c r="A34" s="9" t="s">
        <v>82</v>
      </c>
      <c r="C34" s="11" t="str">
        <f t="shared" si="12"/>
        <v/>
      </c>
      <c r="D34" s="6" t="str">
        <f t="shared" si="0"/>
        <v/>
      </c>
      <c r="E34" s="2" t="str">
        <f t="shared" si="1"/>
        <v/>
      </c>
      <c r="F34" s="2" t="str">
        <f t="shared" si="2"/>
        <v/>
      </c>
      <c r="G34" s="6" t="str">
        <f t="shared" si="3"/>
        <v/>
      </c>
      <c r="H34" s="6" t="str">
        <f t="shared" si="4"/>
        <v/>
      </c>
      <c r="I34" s="6" t="str">
        <f t="shared" si="5"/>
        <v/>
      </c>
      <c r="J34" s="6" t="str">
        <f t="shared" si="6"/>
        <v/>
      </c>
      <c r="K34" s="6" t="str">
        <f t="shared" si="7"/>
        <v/>
      </c>
      <c r="L34" s="6" t="str">
        <f t="shared" si="8"/>
        <v/>
      </c>
      <c r="M34" s="6" t="str">
        <f t="shared" si="9"/>
        <v/>
      </c>
      <c r="N34" s="6"/>
      <c r="O34" s="7" t="str">
        <f t="shared" si="10"/>
        <v/>
      </c>
    </row>
    <row r="35" spans="1:24" ht="12.75" customHeight="1">
      <c r="A35" s="2" t="s">
        <v>83</v>
      </c>
      <c r="B35" s="2" t="s">
        <v>84</v>
      </c>
      <c r="C35" s="11" t="str">
        <f t="shared" si="12"/>
        <v>252</v>
      </c>
      <c r="D35" s="6" t="str">
        <f t="shared" si="0"/>
        <v>2</v>
      </c>
      <c r="E35" s="2" t="str">
        <f t="shared" si="1"/>
        <v>C1FF</v>
      </c>
      <c r="F35" s="2" t="str">
        <f t="shared" si="2"/>
        <v>C1</v>
      </c>
      <c r="G35" s="6" t="str">
        <f t="shared" si="3"/>
        <v>FF</v>
      </c>
      <c r="H35" s="6" t="str">
        <f t="shared" si="4"/>
        <v/>
      </c>
      <c r="I35" s="6" t="str">
        <f t="shared" si="5"/>
        <v/>
      </c>
      <c r="J35" s="6" t="str">
        <f t="shared" si="6"/>
        <v/>
      </c>
      <c r="K35" s="6" t="str">
        <f t="shared" si="7"/>
        <v/>
      </c>
      <c r="L35" s="6" t="str">
        <f t="shared" si="8"/>
        <v/>
      </c>
      <c r="M35" s="6" t="str">
        <f t="shared" si="9"/>
        <v/>
      </c>
      <c r="N35" s="6"/>
      <c r="O35" s="7" t="str">
        <f t="shared" si="10"/>
        <v xml:space="preserve">C1 FF      </v>
      </c>
      <c r="P35" s="2">
        <f t="shared" ref="P35:X37" si="21">HEX2DEC(F35)</f>
        <v>193</v>
      </c>
      <c r="Q35" s="2">
        <f t="shared" si="21"/>
        <v>255</v>
      </c>
      <c r="R35" s="2">
        <f t="shared" si="21"/>
        <v>0</v>
      </c>
      <c r="S35" s="2">
        <f t="shared" si="21"/>
        <v>0</v>
      </c>
      <c r="T35" s="2">
        <f t="shared" si="21"/>
        <v>0</v>
      </c>
      <c r="U35" s="2">
        <f t="shared" si="21"/>
        <v>0</v>
      </c>
      <c r="V35" s="2">
        <f t="shared" si="21"/>
        <v>0</v>
      </c>
      <c r="W35" s="2">
        <f t="shared" si="21"/>
        <v>0</v>
      </c>
      <c r="X35" s="2">
        <f t="shared" si="21"/>
        <v>0</v>
      </c>
    </row>
    <row r="36" spans="1:24" ht="12.75" customHeight="1">
      <c r="A36" s="2" t="s">
        <v>85</v>
      </c>
      <c r="B36" s="2" t="s">
        <v>86</v>
      </c>
      <c r="C36" s="11" t="str">
        <f t="shared" si="12"/>
        <v>252</v>
      </c>
      <c r="D36" s="6" t="str">
        <f t="shared" si="0"/>
        <v>2</v>
      </c>
      <c r="E36" s="2" t="str">
        <f t="shared" si="1"/>
        <v>C2FF</v>
      </c>
      <c r="F36" s="2" t="str">
        <f t="shared" si="2"/>
        <v>C2</v>
      </c>
      <c r="G36" s="6" t="str">
        <f t="shared" si="3"/>
        <v>FF</v>
      </c>
      <c r="H36" s="6" t="str">
        <f t="shared" si="4"/>
        <v/>
      </c>
      <c r="I36" s="6" t="str">
        <f t="shared" si="5"/>
        <v/>
      </c>
      <c r="J36" s="6" t="str">
        <f t="shared" si="6"/>
        <v/>
      </c>
      <c r="K36" s="6" t="str">
        <f t="shared" si="7"/>
        <v/>
      </c>
      <c r="L36" s="6" t="str">
        <f t="shared" si="8"/>
        <v/>
      </c>
      <c r="M36" s="6" t="str">
        <f t="shared" si="9"/>
        <v/>
      </c>
      <c r="N36" s="6"/>
      <c r="O36" s="7" t="str">
        <f t="shared" si="10"/>
        <v xml:space="preserve">C2 FF      </v>
      </c>
      <c r="P36" s="2">
        <f t="shared" si="21"/>
        <v>194</v>
      </c>
      <c r="Q36" s="2">
        <f t="shared" si="21"/>
        <v>255</v>
      </c>
      <c r="R36" s="2">
        <f t="shared" si="21"/>
        <v>0</v>
      </c>
      <c r="S36" s="2">
        <f t="shared" si="21"/>
        <v>0</v>
      </c>
      <c r="T36" s="2">
        <f t="shared" si="21"/>
        <v>0</v>
      </c>
      <c r="U36" s="2">
        <f t="shared" si="21"/>
        <v>0</v>
      </c>
      <c r="V36" s="2">
        <f t="shared" si="21"/>
        <v>0</v>
      </c>
      <c r="W36" s="2">
        <f t="shared" si="21"/>
        <v>0</v>
      </c>
      <c r="X36" s="2">
        <f t="shared" si="21"/>
        <v>0</v>
      </c>
    </row>
    <row r="37" spans="1:24" ht="12.75" customHeight="1">
      <c r="A37" s="2" t="s">
        <v>87</v>
      </c>
      <c r="B37" s="2" t="s">
        <v>88</v>
      </c>
      <c r="C37" s="11" t="str">
        <f t="shared" si="12"/>
        <v>252</v>
      </c>
      <c r="D37" s="6" t="str">
        <f t="shared" si="0"/>
        <v>2</v>
      </c>
      <c r="E37" s="2" t="str">
        <f t="shared" si="1"/>
        <v>C4FF</v>
      </c>
      <c r="F37" s="2" t="str">
        <f t="shared" si="2"/>
        <v>C4</v>
      </c>
      <c r="G37" s="6" t="str">
        <f t="shared" si="3"/>
        <v>FF</v>
      </c>
      <c r="H37" s="6" t="str">
        <f t="shared" si="4"/>
        <v/>
      </c>
      <c r="I37" s="6" t="str">
        <f t="shared" si="5"/>
        <v/>
      </c>
      <c r="J37" s="6" t="str">
        <f t="shared" si="6"/>
        <v/>
      </c>
      <c r="K37" s="6" t="str">
        <f t="shared" si="7"/>
        <v/>
      </c>
      <c r="L37" s="6" t="str">
        <f t="shared" si="8"/>
        <v/>
      </c>
      <c r="M37" s="6" t="str">
        <f t="shared" si="9"/>
        <v/>
      </c>
      <c r="N37" s="6"/>
      <c r="O37" s="7" t="str">
        <f t="shared" si="10"/>
        <v xml:space="preserve">C4 FF      </v>
      </c>
      <c r="P37" s="2">
        <f t="shared" si="21"/>
        <v>196</v>
      </c>
      <c r="Q37" s="2">
        <f t="shared" si="21"/>
        <v>255</v>
      </c>
      <c r="R37" s="2">
        <f t="shared" si="21"/>
        <v>0</v>
      </c>
      <c r="S37" s="2">
        <f t="shared" si="21"/>
        <v>0</v>
      </c>
      <c r="T37" s="2">
        <f t="shared" si="21"/>
        <v>0</v>
      </c>
      <c r="U37" s="2">
        <f t="shared" si="21"/>
        <v>0</v>
      </c>
      <c r="V37" s="2">
        <f t="shared" si="21"/>
        <v>0</v>
      </c>
      <c r="W37" s="2">
        <f t="shared" si="21"/>
        <v>0</v>
      </c>
      <c r="X37" s="2">
        <f t="shared" si="21"/>
        <v>0</v>
      </c>
    </row>
    <row r="38" spans="1:24" ht="12.75" customHeight="1">
      <c r="C38" s="11" t="str">
        <f t="shared" si="12"/>
        <v/>
      </c>
      <c r="D38" s="6" t="str">
        <f t="shared" si="0"/>
        <v/>
      </c>
      <c r="E38" s="2" t="str">
        <f t="shared" si="1"/>
        <v/>
      </c>
      <c r="F38" s="2" t="str">
        <f t="shared" si="2"/>
        <v/>
      </c>
      <c r="G38" s="6" t="str">
        <f t="shared" si="3"/>
        <v/>
      </c>
      <c r="H38" s="6" t="str">
        <f t="shared" si="4"/>
        <v/>
      </c>
      <c r="I38" s="6" t="str">
        <f t="shared" si="5"/>
        <v/>
      </c>
      <c r="J38" s="6" t="str">
        <f t="shared" si="6"/>
        <v/>
      </c>
      <c r="K38" s="6" t="str">
        <f t="shared" si="7"/>
        <v/>
      </c>
      <c r="L38" s="6" t="str">
        <f t="shared" si="8"/>
        <v/>
      </c>
      <c r="M38" s="6" t="str">
        <f t="shared" si="9"/>
        <v/>
      </c>
      <c r="N38" s="6"/>
      <c r="O38" s="7" t="str">
        <f t="shared" si="10"/>
        <v/>
      </c>
    </row>
    <row r="39" spans="1:24" ht="23.25" customHeight="1">
      <c r="A39" s="9" t="s">
        <v>89</v>
      </c>
      <c r="C39" s="11" t="str">
        <f t="shared" si="12"/>
        <v/>
      </c>
      <c r="D39" s="6" t="str">
        <f t="shared" si="0"/>
        <v/>
      </c>
      <c r="E39" s="2" t="str">
        <f t="shared" si="1"/>
        <v/>
      </c>
      <c r="F39" s="2" t="str">
        <f t="shared" si="2"/>
        <v/>
      </c>
      <c r="G39" s="6" t="str">
        <f t="shared" si="3"/>
        <v/>
      </c>
      <c r="H39" s="6" t="str">
        <f t="shared" si="4"/>
        <v/>
      </c>
      <c r="I39" s="6" t="str">
        <f t="shared" si="5"/>
        <v/>
      </c>
      <c r="J39" s="6" t="str">
        <f t="shared" si="6"/>
        <v/>
      </c>
      <c r="K39" s="6" t="str">
        <f t="shared" si="7"/>
        <v/>
      </c>
      <c r="L39" s="6" t="str">
        <f t="shared" si="8"/>
        <v/>
      </c>
      <c r="M39" s="6" t="str">
        <f t="shared" si="9"/>
        <v/>
      </c>
      <c r="N39" s="6"/>
      <c r="O39" s="7" t="str">
        <f t="shared" si="10"/>
        <v/>
      </c>
    </row>
    <row r="40" spans="1:24" ht="12.75" customHeight="1">
      <c r="A40" s="2" t="s">
        <v>90</v>
      </c>
      <c r="B40" s="2" t="s">
        <v>91</v>
      </c>
      <c r="C40" s="11" t="str">
        <f t="shared" si="12"/>
        <v>242</v>
      </c>
      <c r="D40" s="6" t="str">
        <f t="shared" si="0"/>
        <v>3</v>
      </c>
      <c r="E40" s="2" t="str">
        <f t="shared" si="1"/>
        <v>01F1F0</v>
      </c>
      <c r="F40" s="2" t="str">
        <f t="shared" si="2"/>
        <v>01</v>
      </c>
      <c r="G40" s="6" t="str">
        <f t="shared" si="3"/>
        <v>F1</v>
      </c>
      <c r="H40" s="6" t="str">
        <f t="shared" si="4"/>
        <v>F0</v>
      </c>
      <c r="I40" s="6" t="str">
        <f t="shared" si="5"/>
        <v/>
      </c>
      <c r="J40" s="6" t="str">
        <f t="shared" si="6"/>
        <v/>
      </c>
      <c r="K40" s="6" t="str">
        <f t="shared" si="7"/>
        <v/>
      </c>
      <c r="L40" s="6" t="str">
        <f t="shared" si="8"/>
        <v/>
      </c>
      <c r="M40" s="6" t="str">
        <f t="shared" si="9"/>
        <v/>
      </c>
      <c r="N40" s="6"/>
      <c r="O40" s="7" t="str">
        <f t="shared" si="10"/>
        <v xml:space="preserve">01 F1 F0     </v>
      </c>
      <c r="P40" s="2">
        <f t="shared" ref="P40:X42" si="22">HEX2DEC(F40)</f>
        <v>1</v>
      </c>
      <c r="Q40" s="2">
        <f t="shared" si="22"/>
        <v>241</v>
      </c>
      <c r="R40" s="2">
        <f t="shared" si="22"/>
        <v>240</v>
      </c>
      <c r="S40" s="2">
        <f t="shared" si="22"/>
        <v>0</v>
      </c>
      <c r="T40" s="2">
        <f t="shared" si="22"/>
        <v>0</v>
      </c>
      <c r="U40" s="2">
        <f t="shared" si="22"/>
        <v>0</v>
      </c>
      <c r="V40" s="2">
        <f t="shared" si="22"/>
        <v>0</v>
      </c>
      <c r="W40" s="2">
        <f t="shared" si="22"/>
        <v>0</v>
      </c>
      <c r="X40" s="2">
        <f t="shared" si="22"/>
        <v>0</v>
      </c>
    </row>
    <row r="41" spans="1:24" ht="12.75" customHeight="1">
      <c r="A41" s="2" t="s">
        <v>92</v>
      </c>
      <c r="B41" s="2" t="s">
        <v>93</v>
      </c>
      <c r="C41" s="11" t="str">
        <f t="shared" si="12"/>
        <v>242</v>
      </c>
      <c r="D41" s="6" t="str">
        <f t="shared" si="0"/>
        <v>3</v>
      </c>
      <c r="E41" s="2" t="str">
        <f t="shared" si="1"/>
        <v>11F1F0</v>
      </c>
      <c r="F41" s="2" t="str">
        <f t="shared" si="2"/>
        <v>11</v>
      </c>
      <c r="G41" s="6" t="str">
        <f t="shared" si="3"/>
        <v>F1</v>
      </c>
      <c r="H41" s="6" t="str">
        <f t="shared" si="4"/>
        <v>F0</v>
      </c>
      <c r="I41" s="6" t="str">
        <f t="shared" si="5"/>
        <v/>
      </c>
      <c r="J41" s="6" t="str">
        <f t="shared" si="6"/>
        <v/>
      </c>
      <c r="K41" s="6" t="str">
        <f t="shared" si="7"/>
        <v/>
      </c>
      <c r="L41" s="6" t="str">
        <f t="shared" si="8"/>
        <v/>
      </c>
      <c r="M41" s="6" t="str">
        <f t="shared" si="9"/>
        <v/>
      </c>
      <c r="N41" s="6"/>
      <c r="O41" s="7" t="str">
        <f t="shared" si="10"/>
        <v xml:space="preserve">11 F1 F0     </v>
      </c>
      <c r="P41" s="2">
        <f t="shared" si="22"/>
        <v>17</v>
      </c>
      <c r="Q41" s="2">
        <f t="shared" si="22"/>
        <v>241</v>
      </c>
      <c r="R41" s="2">
        <f t="shared" si="22"/>
        <v>240</v>
      </c>
      <c r="S41" s="2">
        <f t="shared" si="22"/>
        <v>0</v>
      </c>
      <c r="T41" s="2">
        <f t="shared" si="22"/>
        <v>0</v>
      </c>
      <c r="U41" s="2">
        <f t="shared" si="22"/>
        <v>0</v>
      </c>
      <c r="V41" s="2">
        <f t="shared" si="22"/>
        <v>0</v>
      </c>
      <c r="W41" s="2">
        <f t="shared" si="22"/>
        <v>0</v>
      </c>
      <c r="X41" s="2">
        <f t="shared" si="22"/>
        <v>0</v>
      </c>
    </row>
    <row r="42" spans="1:24" ht="12.75" customHeight="1">
      <c r="A42" s="2" t="s">
        <v>94</v>
      </c>
      <c r="B42" s="2" t="s">
        <v>95</v>
      </c>
      <c r="C42" s="11" t="str">
        <f t="shared" si="12"/>
        <v>242</v>
      </c>
      <c r="D42" s="6" t="str">
        <f t="shared" si="0"/>
        <v>3</v>
      </c>
      <c r="E42" s="2" t="str">
        <f t="shared" si="1"/>
        <v>21F1F0</v>
      </c>
      <c r="F42" s="2" t="str">
        <f t="shared" si="2"/>
        <v>21</v>
      </c>
      <c r="G42" s="6" t="str">
        <f t="shared" si="3"/>
        <v>F1</v>
      </c>
      <c r="H42" s="6" t="str">
        <f t="shared" si="4"/>
        <v>F0</v>
      </c>
      <c r="I42" s="6" t="str">
        <f t="shared" si="5"/>
        <v/>
      </c>
      <c r="J42" s="6" t="str">
        <f t="shared" si="6"/>
        <v/>
      </c>
      <c r="K42" s="6" t="str">
        <f t="shared" si="7"/>
        <v/>
      </c>
      <c r="L42" s="6" t="str">
        <f t="shared" si="8"/>
        <v/>
      </c>
      <c r="M42" s="6" t="str">
        <f t="shared" si="9"/>
        <v/>
      </c>
      <c r="N42" s="6"/>
      <c r="O42" s="7" t="str">
        <f t="shared" si="10"/>
        <v xml:space="preserve">21 F1 F0     </v>
      </c>
      <c r="P42" s="2">
        <f t="shared" si="22"/>
        <v>33</v>
      </c>
      <c r="Q42" s="2">
        <f t="shared" si="22"/>
        <v>241</v>
      </c>
      <c r="R42" s="2">
        <f t="shared" si="22"/>
        <v>240</v>
      </c>
      <c r="S42" s="2">
        <f t="shared" si="22"/>
        <v>0</v>
      </c>
      <c r="T42" s="2">
        <f t="shared" si="22"/>
        <v>0</v>
      </c>
      <c r="U42" s="2">
        <f t="shared" si="22"/>
        <v>0</v>
      </c>
      <c r="V42" s="2">
        <f t="shared" si="22"/>
        <v>0</v>
      </c>
      <c r="W42" s="2">
        <f t="shared" si="22"/>
        <v>0</v>
      </c>
      <c r="X42" s="2">
        <f t="shared" si="22"/>
        <v>0</v>
      </c>
    </row>
    <row r="43" spans="1:24" ht="12.75" customHeight="1">
      <c r="C43" s="11" t="str">
        <f t="shared" si="12"/>
        <v/>
      </c>
      <c r="D43" s="6" t="str">
        <f t="shared" si="0"/>
        <v/>
      </c>
      <c r="E43" s="2" t="str">
        <f t="shared" si="1"/>
        <v/>
      </c>
      <c r="F43" s="2" t="str">
        <f t="shared" si="2"/>
        <v/>
      </c>
      <c r="G43" s="6" t="str">
        <f t="shared" si="3"/>
        <v/>
      </c>
      <c r="H43" s="6" t="str">
        <f t="shared" si="4"/>
        <v/>
      </c>
      <c r="I43" s="6" t="str">
        <f t="shared" si="5"/>
        <v/>
      </c>
      <c r="J43" s="6" t="str">
        <f t="shared" si="6"/>
        <v/>
      </c>
      <c r="K43" s="6" t="str">
        <f t="shared" si="7"/>
        <v/>
      </c>
      <c r="L43" s="6" t="str">
        <f t="shared" si="8"/>
        <v/>
      </c>
      <c r="M43" s="6" t="str">
        <f t="shared" si="9"/>
        <v/>
      </c>
      <c r="N43" s="6"/>
      <c r="O43" s="7" t="str">
        <f t="shared" si="10"/>
        <v/>
      </c>
    </row>
    <row r="44" spans="1:24" ht="12.75" customHeight="1">
      <c r="C44" s="11" t="str">
        <f t="shared" si="12"/>
        <v/>
      </c>
      <c r="D44" s="6" t="str">
        <f t="shared" si="0"/>
        <v/>
      </c>
      <c r="E44" s="2" t="str">
        <f t="shared" si="1"/>
        <v/>
      </c>
      <c r="F44" s="2" t="str">
        <f t="shared" si="2"/>
        <v/>
      </c>
      <c r="G44" s="6" t="str">
        <f t="shared" si="3"/>
        <v/>
      </c>
      <c r="H44" s="6" t="str">
        <f t="shared" si="4"/>
        <v/>
      </c>
      <c r="I44" s="6" t="str">
        <f t="shared" si="5"/>
        <v/>
      </c>
      <c r="J44" s="6" t="str">
        <f t="shared" si="6"/>
        <v/>
      </c>
      <c r="K44" s="6" t="str">
        <f t="shared" si="7"/>
        <v/>
      </c>
      <c r="L44" s="6" t="str">
        <f t="shared" si="8"/>
        <v/>
      </c>
      <c r="M44" s="6" t="str">
        <f t="shared" si="9"/>
        <v/>
      </c>
      <c r="N44" s="6"/>
      <c r="O44" s="7" t="str">
        <f t="shared" si="10"/>
        <v/>
      </c>
    </row>
    <row r="45" spans="1:24" ht="23.25" customHeight="1">
      <c r="A45" s="9" t="s">
        <v>96</v>
      </c>
      <c r="C45" s="11" t="str">
        <f t="shared" si="12"/>
        <v/>
      </c>
      <c r="D45" s="6" t="str">
        <f t="shared" si="0"/>
        <v/>
      </c>
      <c r="E45" s="2" t="str">
        <f t="shared" si="1"/>
        <v/>
      </c>
      <c r="F45" s="2" t="str">
        <f t="shared" si="2"/>
        <v/>
      </c>
      <c r="G45" s="6" t="str">
        <f t="shared" si="3"/>
        <v/>
      </c>
      <c r="H45" s="6" t="str">
        <f t="shared" si="4"/>
        <v/>
      </c>
      <c r="I45" s="6" t="str">
        <f t="shared" si="5"/>
        <v/>
      </c>
      <c r="J45" s="6" t="str">
        <f t="shared" si="6"/>
        <v/>
      </c>
      <c r="K45" s="6" t="str">
        <f t="shared" si="7"/>
        <v/>
      </c>
      <c r="L45" s="6" t="str">
        <f t="shared" si="8"/>
        <v/>
      </c>
      <c r="M45" s="6" t="str">
        <f t="shared" si="9"/>
        <v/>
      </c>
      <c r="N45" s="6"/>
      <c r="O45" s="7" t="str">
        <f t="shared" si="10"/>
        <v/>
      </c>
    </row>
    <row r="46" spans="1:24" ht="12.75" customHeight="1">
      <c r="A46" s="2" t="s">
        <v>97</v>
      </c>
      <c r="B46" s="8" t="s">
        <v>98</v>
      </c>
      <c r="C46" s="11" t="str">
        <f t="shared" si="12"/>
        <v>1EE</v>
      </c>
      <c r="D46" s="6" t="str">
        <f t="shared" si="0"/>
        <v>2</v>
      </c>
      <c r="E46" s="2" t="str">
        <f t="shared" si="1"/>
        <v>01FF</v>
      </c>
      <c r="F46" s="2" t="str">
        <f t="shared" si="2"/>
        <v>01</v>
      </c>
      <c r="G46" s="6" t="str">
        <f t="shared" si="3"/>
        <v>FF</v>
      </c>
      <c r="H46" s="6" t="str">
        <f t="shared" si="4"/>
        <v/>
      </c>
      <c r="I46" s="6" t="str">
        <f t="shared" si="5"/>
        <v/>
      </c>
      <c r="J46" s="6" t="str">
        <f t="shared" si="6"/>
        <v/>
      </c>
      <c r="K46" s="6" t="str">
        <f t="shared" si="7"/>
        <v/>
      </c>
      <c r="L46" s="6" t="str">
        <f t="shared" si="8"/>
        <v/>
      </c>
      <c r="M46" s="6" t="str">
        <f t="shared" si="9"/>
        <v/>
      </c>
      <c r="N46" s="6"/>
      <c r="O46" s="7" t="str">
        <f t="shared" si="10"/>
        <v xml:space="preserve">01 FF      </v>
      </c>
      <c r="P46" s="2">
        <f t="shared" ref="P46:X54" si="23">HEX2DEC(F46)</f>
        <v>1</v>
      </c>
      <c r="Q46" s="2">
        <f t="shared" si="23"/>
        <v>255</v>
      </c>
      <c r="R46" s="2">
        <f t="shared" si="23"/>
        <v>0</v>
      </c>
      <c r="S46" s="2">
        <f t="shared" si="23"/>
        <v>0</v>
      </c>
      <c r="T46" s="2">
        <f t="shared" si="23"/>
        <v>0</v>
      </c>
      <c r="U46" s="2">
        <f t="shared" si="23"/>
        <v>0</v>
      </c>
      <c r="V46" s="2">
        <f t="shared" si="23"/>
        <v>0</v>
      </c>
      <c r="W46" s="2">
        <f t="shared" si="23"/>
        <v>0</v>
      </c>
      <c r="X46" s="2">
        <f t="shared" si="23"/>
        <v>0</v>
      </c>
    </row>
    <row r="47" spans="1:24" ht="12.75" customHeight="1">
      <c r="A47" s="2" t="s">
        <v>99</v>
      </c>
      <c r="B47" s="8" t="s">
        <v>100</v>
      </c>
      <c r="C47" s="11" t="str">
        <f t="shared" si="12"/>
        <v>1EE</v>
      </c>
      <c r="D47" s="6" t="str">
        <f t="shared" si="0"/>
        <v>2</v>
      </c>
      <c r="E47" s="2" t="str">
        <f t="shared" si="1"/>
        <v>02FF</v>
      </c>
      <c r="F47" s="2" t="str">
        <f t="shared" si="2"/>
        <v>02</v>
      </c>
      <c r="G47" s="6" t="str">
        <f t="shared" si="3"/>
        <v>FF</v>
      </c>
      <c r="H47" s="6" t="str">
        <f t="shared" si="4"/>
        <v/>
      </c>
      <c r="I47" s="6" t="str">
        <f t="shared" si="5"/>
        <v/>
      </c>
      <c r="J47" s="6" t="str">
        <f t="shared" si="6"/>
        <v/>
      </c>
      <c r="K47" s="6" t="str">
        <f t="shared" si="7"/>
        <v/>
      </c>
      <c r="L47" s="6" t="str">
        <f t="shared" si="8"/>
        <v/>
      </c>
      <c r="M47" s="6" t="str">
        <f t="shared" si="9"/>
        <v/>
      </c>
      <c r="N47" s="6"/>
      <c r="O47" s="7" t="str">
        <f t="shared" si="10"/>
        <v xml:space="preserve">02 FF      </v>
      </c>
      <c r="P47" s="2">
        <f t="shared" si="23"/>
        <v>2</v>
      </c>
      <c r="Q47" s="2">
        <f t="shared" si="23"/>
        <v>255</v>
      </c>
      <c r="R47" s="2">
        <f t="shared" si="23"/>
        <v>0</v>
      </c>
      <c r="S47" s="2">
        <f t="shared" si="23"/>
        <v>0</v>
      </c>
      <c r="T47" s="2">
        <f t="shared" si="23"/>
        <v>0</v>
      </c>
      <c r="U47" s="2">
        <f t="shared" si="23"/>
        <v>0</v>
      </c>
      <c r="V47" s="2">
        <f t="shared" si="23"/>
        <v>0</v>
      </c>
      <c r="W47" s="2">
        <f t="shared" si="23"/>
        <v>0</v>
      </c>
      <c r="X47" s="2">
        <f t="shared" si="23"/>
        <v>0</v>
      </c>
    </row>
    <row r="48" spans="1:24" ht="12.75" customHeight="1">
      <c r="A48" s="2" t="s">
        <v>101</v>
      </c>
      <c r="B48" s="8" t="s">
        <v>98</v>
      </c>
      <c r="C48" s="11" t="str">
        <f t="shared" si="12"/>
        <v>1EE</v>
      </c>
      <c r="D48" s="6" t="str">
        <f t="shared" si="0"/>
        <v>2</v>
      </c>
      <c r="E48" s="2" t="str">
        <f t="shared" si="1"/>
        <v>01FF</v>
      </c>
      <c r="F48" s="2" t="str">
        <f t="shared" si="2"/>
        <v>01</v>
      </c>
      <c r="G48" s="6" t="str">
        <f t="shared" si="3"/>
        <v>FF</v>
      </c>
      <c r="H48" s="6" t="str">
        <f t="shared" si="4"/>
        <v/>
      </c>
      <c r="I48" s="6" t="str">
        <f t="shared" si="5"/>
        <v/>
      </c>
      <c r="J48" s="6" t="str">
        <f t="shared" si="6"/>
        <v/>
      </c>
      <c r="K48" s="6" t="str">
        <f t="shared" si="7"/>
        <v/>
      </c>
      <c r="L48" s="6" t="str">
        <f t="shared" si="8"/>
        <v/>
      </c>
      <c r="M48" s="6" t="str">
        <f t="shared" si="9"/>
        <v/>
      </c>
      <c r="N48" s="6"/>
      <c r="O48" s="7" t="str">
        <f t="shared" si="10"/>
        <v xml:space="preserve">01 FF      </v>
      </c>
      <c r="P48" s="2">
        <f t="shared" si="23"/>
        <v>1</v>
      </c>
      <c r="Q48" s="2">
        <f t="shared" si="23"/>
        <v>255</v>
      </c>
      <c r="R48" s="2">
        <f t="shared" si="23"/>
        <v>0</v>
      </c>
      <c r="S48" s="2">
        <f t="shared" si="23"/>
        <v>0</v>
      </c>
      <c r="T48" s="2">
        <f t="shared" si="23"/>
        <v>0</v>
      </c>
      <c r="U48" s="2">
        <f t="shared" si="23"/>
        <v>0</v>
      </c>
      <c r="V48" s="2">
        <f t="shared" si="23"/>
        <v>0</v>
      </c>
      <c r="W48" s="2">
        <f t="shared" si="23"/>
        <v>0</v>
      </c>
      <c r="X48" s="2">
        <f t="shared" si="23"/>
        <v>0</v>
      </c>
    </row>
    <row r="49" spans="1:25" ht="12.75" customHeight="1">
      <c r="A49" s="2" t="s">
        <v>102</v>
      </c>
      <c r="B49" s="8" t="s">
        <v>103</v>
      </c>
      <c r="C49" s="11" t="str">
        <f t="shared" si="12"/>
        <v>1EE</v>
      </c>
      <c r="D49" s="6" t="str">
        <f t="shared" si="0"/>
        <v>2</v>
      </c>
      <c r="E49" s="2" t="str">
        <f t="shared" si="1"/>
        <v>04FF</v>
      </c>
      <c r="F49" s="2" t="str">
        <f t="shared" si="2"/>
        <v>04</v>
      </c>
      <c r="G49" s="6" t="str">
        <f t="shared" si="3"/>
        <v>FF</v>
      </c>
      <c r="H49" s="6" t="str">
        <f t="shared" si="4"/>
        <v/>
      </c>
      <c r="I49" s="6" t="str">
        <f t="shared" si="5"/>
        <v/>
      </c>
      <c r="J49" s="6" t="str">
        <f t="shared" si="6"/>
        <v/>
      </c>
      <c r="K49" s="6" t="str">
        <f t="shared" si="7"/>
        <v/>
      </c>
      <c r="L49" s="6" t="str">
        <f t="shared" si="8"/>
        <v/>
      </c>
      <c r="M49" s="6" t="str">
        <f t="shared" si="9"/>
        <v/>
      </c>
      <c r="N49" s="6"/>
      <c r="O49" s="7" t="str">
        <f t="shared" si="10"/>
        <v xml:space="preserve">04 FF      </v>
      </c>
      <c r="P49" s="2">
        <f t="shared" si="23"/>
        <v>4</v>
      </c>
      <c r="Q49" s="2">
        <f t="shared" si="23"/>
        <v>255</v>
      </c>
      <c r="R49" s="2">
        <f t="shared" si="23"/>
        <v>0</v>
      </c>
      <c r="S49" s="2">
        <f t="shared" si="23"/>
        <v>0</v>
      </c>
      <c r="T49" s="2">
        <f t="shared" si="23"/>
        <v>0</v>
      </c>
      <c r="U49" s="2">
        <f t="shared" si="23"/>
        <v>0</v>
      </c>
      <c r="V49" s="2">
        <f t="shared" si="23"/>
        <v>0</v>
      </c>
      <c r="W49" s="2">
        <f t="shared" si="23"/>
        <v>0</v>
      </c>
      <c r="X49" s="2">
        <f t="shared" si="23"/>
        <v>0</v>
      </c>
    </row>
    <row r="50" spans="1:25" ht="12.75" customHeight="1">
      <c r="A50" s="2" t="s">
        <v>104</v>
      </c>
      <c r="B50" s="8" t="s">
        <v>105</v>
      </c>
      <c r="C50" s="11" t="str">
        <f t="shared" si="12"/>
        <v>1EE</v>
      </c>
      <c r="D50" s="6" t="str">
        <f t="shared" si="0"/>
        <v>2</v>
      </c>
      <c r="E50" s="2" t="str">
        <f t="shared" si="1"/>
        <v>08FF</v>
      </c>
      <c r="F50" s="2" t="str">
        <f t="shared" si="2"/>
        <v>08</v>
      </c>
      <c r="G50" s="6" t="str">
        <f t="shared" si="3"/>
        <v>FF</v>
      </c>
      <c r="H50" s="6" t="str">
        <f t="shared" si="4"/>
        <v/>
      </c>
      <c r="I50" s="6" t="str">
        <f t="shared" si="5"/>
        <v/>
      </c>
      <c r="J50" s="6" t="str">
        <f t="shared" si="6"/>
        <v/>
      </c>
      <c r="K50" s="6" t="str">
        <f t="shared" si="7"/>
        <v/>
      </c>
      <c r="L50" s="6" t="str">
        <f t="shared" si="8"/>
        <v/>
      </c>
      <c r="M50" s="6" t="str">
        <f t="shared" si="9"/>
        <v/>
      </c>
      <c r="N50" s="6"/>
      <c r="O50" s="7" t="str">
        <f t="shared" si="10"/>
        <v xml:space="preserve">08 FF      </v>
      </c>
      <c r="P50" s="2">
        <f t="shared" si="23"/>
        <v>8</v>
      </c>
      <c r="Q50" s="2">
        <f t="shared" si="23"/>
        <v>255</v>
      </c>
      <c r="R50" s="2">
        <f t="shared" si="23"/>
        <v>0</v>
      </c>
      <c r="S50" s="2">
        <f t="shared" si="23"/>
        <v>0</v>
      </c>
      <c r="T50" s="2">
        <f t="shared" si="23"/>
        <v>0</v>
      </c>
      <c r="U50" s="2">
        <f t="shared" si="23"/>
        <v>0</v>
      </c>
      <c r="V50" s="2">
        <f t="shared" si="23"/>
        <v>0</v>
      </c>
      <c r="W50" s="2">
        <f t="shared" si="23"/>
        <v>0</v>
      </c>
      <c r="X50" s="2">
        <f t="shared" si="23"/>
        <v>0</v>
      </c>
    </row>
    <row r="51" spans="1:25" ht="12.75" customHeight="1">
      <c r="A51" s="2" t="s">
        <v>106</v>
      </c>
      <c r="B51" s="8" t="s">
        <v>107</v>
      </c>
      <c r="C51" s="11" t="str">
        <f t="shared" si="12"/>
        <v>1EE</v>
      </c>
      <c r="D51" s="6" t="str">
        <f t="shared" si="0"/>
        <v>2</v>
      </c>
      <c r="E51" s="2" t="str">
        <f t="shared" si="1"/>
        <v>20FF</v>
      </c>
      <c r="F51" s="2" t="str">
        <f t="shared" si="2"/>
        <v>20</v>
      </c>
      <c r="G51" s="6" t="str">
        <f t="shared" si="3"/>
        <v>FF</v>
      </c>
      <c r="H51" s="6" t="str">
        <f t="shared" si="4"/>
        <v/>
      </c>
      <c r="I51" s="6" t="str">
        <f t="shared" si="5"/>
        <v/>
      </c>
      <c r="J51" s="6" t="str">
        <f t="shared" si="6"/>
        <v/>
      </c>
      <c r="K51" s="6" t="str">
        <f t="shared" si="7"/>
        <v/>
      </c>
      <c r="L51" s="6" t="str">
        <f t="shared" si="8"/>
        <v/>
      </c>
      <c r="M51" s="6" t="str">
        <f t="shared" si="9"/>
        <v/>
      </c>
      <c r="N51" s="6"/>
      <c r="O51" s="7" t="str">
        <f t="shared" si="10"/>
        <v xml:space="preserve">20 FF      </v>
      </c>
      <c r="P51" s="2">
        <f t="shared" si="23"/>
        <v>32</v>
      </c>
      <c r="Q51" s="2">
        <f t="shared" si="23"/>
        <v>255</v>
      </c>
      <c r="R51" s="2">
        <f t="shared" si="23"/>
        <v>0</v>
      </c>
      <c r="S51" s="2">
        <f t="shared" si="23"/>
        <v>0</v>
      </c>
      <c r="T51" s="2">
        <f t="shared" si="23"/>
        <v>0</v>
      </c>
      <c r="U51" s="2">
        <f t="shared" si="23"/>
        <v>0</v>
      </c>
      <c r="V51" s="2">
        <f t="shared" si="23"/>
        <v>0</v>
      </c>
      <c r="W51" s="2">
        <f t="shared" si="23"/>
        <v>0</v>
      </c>
      <c r="X51" s="2">
        <f t="shared" si="23"/>
        <v>0</v>
      </c>
    </row>
    <row r="52" spans="1:25" ht="12.75" customHeight="1">
      <c r="A52" s="2" t="s">
        <v>108</v>
      </c>
      <c r="B52" s="8" t="s">
        <v>109</v>
      </c>
      <c r="C52" s="11" t="str">
        <f t="shared" si="12"/>
        <v>1EE</v>
      </c>
      <c r="D52" s="6" t="str">
        <f t="shared" si="0"/>
        <v>2</v>
      </c>
      <c r="E52" s="2" t="str">
        <f t="shared" si="1"/>
        <v>10FF</v>
      </c>
      <c r="F52" s="2" t="str">
        <f t="shared" si="2"/>
        <v>10</v>
      </c>
      <c r="G52" s="6" t="str">
        <f t="shared" si="3"/>
        <v>FF</v>
      </c>
      <c r="H52" s="6" t="str">
        <f t="shared" si="4"/>
        <v/>
      </c>
      <c r="I52" s="6" t="str">
        <f t="shared" si="5"/>
        <v/>
      </c>
      <c r="J52" s="6" t="str">
        <f t="shared" si="6"/>
        <v/>
      </c>
      <c r="K52" s="6" t="str">
        <f t="shared" si="7"/>
        <v/>
      </c>
      <c r="L52" s="6" t="str">
        <f t="shared" si="8"/>
        <v/>
      </c>
      <c r="M52" s="6" t="str">
        <f t="shared" si="9"/>
        <v/>
      </c>
      <c r="N52" s="6"/>
      <c r="O52" s="7" t="str">
        <f t="shared" si="10"/>
        <v xml:space="preserve">10 FF      </v>
      </c>
      <c r="P52" s="2">
        <f t="shared" si="23"/>
        <v>16</v>
      </c>
      <c r="Q52" s="2">
        <f t="shared" si="23"/>
        <v>255</v>
      </c>
      <c r="R52" s="2">
        <f t="shared" si="23"/>
        <v>0</v>
      </c>
      <c r="S52" s="2">
        <f t="shared" si="23"/>
        <v>0</v>
      </c>
      <c r="T52" s="2">
        <f t="shared" si="23"/>
        <v>0</v>
      </c>
      <c r="U52" s="2">
        <f t="shared" si="23"/>
        <v>0</v>
      </c>
      <c r="V52" s="2">
        <f t="shared" si="23"/>
        <v>0</v>
      </c>
      <c r="W52" s="2">
        <f t="shared" si="23"/>
        <v>0</v>
      </c>
      <c r="X52" s="2">
        <f t="shared" si="23"/>
        <v>0</v>
      </c>
    </row>
    <row r="53" spans="1:25" ht="12.75" customHeight="1">
      <c r="A53" s="8" t="s">
        <v>110</v>
      </c>
      <c r="B53" s="8" t="s">
        <v>111</v>
      </c>
      <c r="C53" s="11" t="str">
        <f t="shared" si="12"/>
        <v>1EE</v>
      </c>
      <c r="D53" s="6" t="str">
        <f t="shared" si="0"/>
        <v>2</v>
      </c>
      <c r="E53" s="2" t="str">
        <f t="shared" si="1"/>
        <v>80FF</v>
      </c>
      <c r="F53" s="2" t="str">
        <f t="shared" si="2"/>
        <v>80</v>
      </c>
      <c r="G53" s="6" t="str">
        <f t="shared" si="3"/>
        <v>FF</v>
      </c>
      <c r="H53" s="6" t="str">
        <f t="shared" si="4"/>
        <v/>
      </c>
      <c r="I53" s="6" t="str">
        <f t="shared" si="5"/>
        <v/>
      </c>
      <c r="J53" s="6" t="str">
        <f t="shared" si="6"/>
        <v/>
      </c>
      <c r="K53" s="6" t="str">
        <f t="shared" si="7"/>
        <v/>
      </c>
      <c r="L53" s="6" t="str">
        <f t="shared" si="8"/>
        <v/>
      </c>
      <c r="M53" s="6" t="str">
        <f t="shared" si="9"/>
        <v/>
      </c>
      <c r="N53" s="6"/>
      <c r="O53" s="7" t="str">
        <f t="shared" si="10"/>
        <v xml:space="preserve">80 FF      </v>
      </c>
      <c r="P53" s="2">
        <f t="shared" si="23"/>
        <v>128</v>
      </c>
      <c r="Q53" s="2">
        <f t="shared" si="23"/>
        <v>255</v>
      </c>
      <c r="R53" s="2">
        <f t="shared" si="23"/>
        <v>0</v>
      </c>
      <c r="S53" s="2">
        <f t="shared" si="23"/>
        <v>0</v>
      </c>
      <c r="T53" s="2">
        <f t="shared" si="23"/>
        <v>0</v>
      </c>
      <c r="U53" s="2">
        <f t="shared" si="23"/>
        <v>0</v>
      </c>
      <c r="V53" s="2">
        <f t="shared" si="23"/>
        <v>0</v>
      </c>
      <c r="W53" s="2">
        <f t="shared" si="23"/>
        <v>0</v>
      </c>
      <c r="X53" s="2">
        <f t="shared" si="23"/>
        <v>0</v>
      </c>
    </row>
    <row r="54" spans="1:25" ht="12.75" customHeight="1">
      <c r="A54" s="8" t="s">
        <v>112</v>
      </c>
      <c r="B54" s="2" t="s">
        <v>113</v>
      </c>
      <c r="C54" s="11" t="str">
        <f t="shared" si="12"/>
        <v>1EE</v>
      </c>
      <c r="D54" s="6" t="str">
        <f t="shared" si="0"/>
        <v>2</v>
      </c>
      <c r="E54" s="2" t="str">
        <f t="shared" si="1"/>
        <v>40FF</v>
      </c>
      <c r="F54" s="2" t="str">
        <f t="shared" si="2"/>
        <v>40</v>
      </c>
      <c r="G54" s="6" t="str">
        <f t="shared" si="3"/>
        <v>FF</v>
      </c>
      <c r="H54" s="6" t="str">
        <f t="shared" si="4"/>
        <v/>
      </c>
      <c r="I54" s="6" t="str">
        <f t="shared" si="5"/>
        <v/>
      </c>
      <c r="J54" s="6" t="str">
        <f t="shared" si="6"/>
        <v/>
      </c>
      <c r="K54" s="6" t="str">
        <f t="shared" si="7"/>
        <v/>
      </c>
      <c r="L54" s="6" t="str">
        <f t="shared" si="8"/>
        <v/>
      </c>
      <c r="M54" s="6" t="str">
        <f t="shared" si="9"/>
        <v/>
      </c>
      <c r="N54" s="6"/>
      <c r="O54" s="7" t="str">
        <f t="shared" si="10"/>
        <v xml:space="preserve">40 FF      </v>
      </c>
      <c r="P54" s="2">
        <f t="shared" si="23"/>
        <v>64</v>
      </c>
      <c r="Q54" s="2">
        <f t="shared" si="23"/>
        <v>255</v>
      </c>
      <c r="R54" s="2">
        <f t="shared" si="23"/>
        <v>0</v>
      </c>
      <c r="S54" s="2">
        <f t="shared" si="23"/>
        <v>0</v>
      </c>
      <c r="T54" s="2">
        <f t="shared" si="23"/>
        <v>0</v>
      </c>
      <c r="U54" s="2">
        <f t="shared" si="23"/>
        <v>0</v>
      </c>
      <c r="V54" s="2">
        <f t="shared" si="23"/>
        <v>0</v>
      </c>
      <c r="W54" s="2">
        <f t="shared" si="23"/>
        <v>0</v>
      </c>
      <c r="X54" s="2">
        <f t="shared" si="23"/>
        <v>0</v>
      </c>
    </row>
    <row r="55" spans="1:25" ht="12.75" customHeight="1">
      <c r="C55" s="11"/>
      <c r="G55" s="6"/>
      <c r="H55" s="6"/>
      <c r="I55" s="6"/>
      <c r="J55" s="6"/>
      <c r="K55" s="6"/>
      <c r="L55" s="6"/>
      <c r="M55" s="6"/>
      <c r="N55" s="6"/>
    </row>
    <row r="56" spans="1:25" ht="23.25" customHeight="1">
      <c r="A56" s="9" t="s">
        <v>114</v>
      </c>
      <c r="C56" s="11" t="str">
        <f t="shared" ref="C56:C119" si="24">IF(B56="","",MID(B56,2,3))</f>
        <v/>
      </c>
      <c r="D56" s="6" t="str">
        <f t="shared" ref="D56:D119" si="25">MID(B56,5,1)</f>
        <v/>
      </c>
      <c r="E56" s="2" t="str">
        <f t="shared" ref="E56:E119" si="26">MID(B56,6,50)</f>
        <v/>
      </c>
      <c r="F56" s="2" t="str">
        <f t="shared" ref="F56:F119" si="27">MID($E56,1,2)</f>
        <v/>
      </c>
      <c r="G56" s="6" t="str">
        <f t="shared" ref="G56:G119" si="28">MID($E56,3,2)</f>
        <v/>
      </c>
      <c r="H56" s="6" t="str">
        <f t="shared" ref="H56:H94" si="29">MID($E56,5,2)</f>
        <v/>
      </c>
      <c r="I56" s="6" t="str">
        <f t="shared" ref="I56:I119" si="30">MID($E56,7,2)</f>
        <v/>
      </c>
      <c r="J56" s="6" t="str">
        <f t="shared" ref="J56:J119" si="31">MID($E56,9,2)</f>
        <v/>
      </c>
      <c r="K56" s="6" t="str">
        <f t="shared" ref="K56:K119" si="32">MID($E56,11,2)</f>
        <v/>
      </c>
      <c r="L56" s="6" t="str">
        <f t="shared" ref="L56:L119" si="33">MID($E56,13,2)</f>
        <v/>
      </c>
      <c r="M56" s="6" t="str">
        <f t="shared" ref="M56:M119" si="34">MID($E56,15,2)</f>
        <v/>
      </c>
      <c r="N56" s="6"/>
      <c r="O56" s="7" t="str">
        <f t="shared" ref="O56:O119" si="35">CONCATENATE(F56," ",G56," ",H56," ",I56," ",J56," ",K56," ",L56," ",M56)</f>
        <v/>
      </c>
    </row>
    <row r="57" spans="1:25" ht="12.75" customHeight="1">
      <c r="A57" s="2" t="s">
        <v>115</v>
      </c>
      <c r="C57" s="11" t="str">
        <f t="shared" si="24"/>
        <v/>
      </c>
      <c r="D57" s="6" t="str">
        <f t="shared" si="25"/>
        <v/>
      </c>
      <c r="E57" s="2" t="str">
        <f t="shared" si="26"/>
        <v/>
      </c>
      <c r="F57" s="2" t="str">
        <f t="shared" si="27"/>
        <v/>
      </c>
      <c r="G57" s="6" t="str">
        <f t="shared" si="28"/>
        <v/>
      </c>
      <c r="H57" s="6" t="str">
        <f t="shared" si="29"/>
        <v/>
      </c>
      <c r="I57" s="6" t="str">
        <f t="shared" si="30"/>
        <v/>
      </c>
      <c r="J57" s="6" t="str">
        <f t="shared" si="31"/>
        <v/>
      </c>
      <c r="K57" s="6" t="str">
        <f t="shared" si="32"/>
        <v/>
      </c>
      <c r="L57" s="6" t="str">
        <f t="shared" si="33"/>
        <v/>
      </c>
      <c r="M57" s="6" t="str">
        <f t="shared" si="34"/>
        <v/>
      </c>
      <c r="N57" s="6"/>
      <c r="O57" s="7" t="str">
        <f t="shared" si="35"/>
        <v/>
      </c>
      <c r="Y57" s="13" t="s">
        <v>60</v>
      </c>
    </row>
    <row r="58" spans="1:25" ht="12.75" customHeight="1">
      <c r="A58" s="2" t="s">
        <v>116</v>
      </c>
      <c r="C58" s="11" t="str">
        <f t="shared" si="24"/>
        <v/>
      </c>
      <c r="D58" s="6" t="str">
        <f t="shared" si="25"/>
        <v/>
      </c>
      <c r="E58" s="2" t="str">
        <f t="shared" si="26"/>
        <v/>
      </c>
      <c r="F58" s="2" t="str">
        <f t="shared" si="27"/>
        <v/>
      </c>
      <c r="G58" s="6" t="str">
        <f t="shared" si="28"/>
        <v/>
      </c>
      <c r="H58" s="6" t="str">
        <f t="shared" si="29"/>
        <v/>
      </c>
      <c r="I58" s="6" t="str">
        <f t="shared" si="30"/>
        <v/>
      </c>
      <c r="J58" s="6" t="str">
        <f t="shared" si="31"/>
        <v/>
      </c>
      <c r="K58" s="6" t="str">
        <f t="shared" si="32"/>
        <v/>
      </c>
      <c r="L58" s="6" t="str">
        <f t="shared" si="33"/>
        <v/>
      </c>
      <c r="M58" s="6" t="str">
        <f t="shared" si="34"/>
        <v/>
      </c>
      <c r="N58" s="6"/>
      <c r="O58" s="7" t="str">
        <f t="shared" si="35"/>
        <v/>
      </c>
      <c r="Y58" s="13" t="s">
        <v>60</v>
      </c>
    </row>
    <row r="59" spans="1:25" ht="12.75" customHeight="1">
      <c r="C59" s="11" t="str">
        <f t="shared" si="24"/>
        <v/>
      </c>
      <c r="D59" s="6" t="str">
        <f t="shared" si="25"/>
        <v/>
      </c>
      <c r="E59" s="2" t="str">
        <f t="shared" si="26"/>
        <v/>
      </c>
      <c r="F59" s="2" t="str">
        <f t="shared" si="27"/>
        <v/>
      </c>
      <c r="G59" s="6" t="str">
        <f t="shared" si="28"/>
        <v/>
      </c>
      <c r="H59" s="6" t="str">
        <f t="shared" si="29"/>
        <v/>
      </c>
      <c r="I59" s="6" t="str">
        <f t="shared" si="30"/>
        <v/>
      </c>
      <c r="J59" s="6" t="str">
        <f t="shared" si="31"/>
        <v/>
      </c>
      <c r="K59" s="6" t="str">
        <f t="shared" si="32"/>
        <v/>
      </c>
      <c r="L59" s="6" t="str">
        <f t="shared" si="33"/>
        <v/>
      </c>
      <c r="M59" s="6" t="str">
        <f t="shared" si="34"/>
        <v/>
      </c>
      <c r="N59" s="6"/>
      <c r="O59" s="7" t="str">
        <f t="shared" si="35"/>
        <v/>
      </c>
    </row>
    <row r="60" spans="1:25" ht="12.75" customHeight="1">
      <c r="C60" s="11" t="str">
        <f t="shared" si="24"/>
        <v/>
      </c>
      <c r="D60" s="6" t="str">
        <f t="shared" si="25"/>
        <v/>
      </c>
      <c r="E60" s="2" t="str">
        <f t="shared" si="26"/>
        <v/>
      </c>
      <c r="F60" s="2" t="str">
        <f t="shared" si="27"/>
        <v/>
      </c>
      <c r="G60" s="6" t="str">
        <f t="shared" si="28"/>
        <v/>
      </c>
      <c r="H60" s="6" t="str">
        <f t="shared" si="29"/>
        <v/>
      </c>
      <c r="I60" s="6" t="str">
        <f t="shared" si="30"/>
        <v/>
      </c>
      <c r="J60" s="6" t="str">
        <f t="shared" si="31"/>
        <v/>
      </c>
      <c r="K60" s="6" t="str">
        <f t="shared" si="32"/>
        <v/>
      </c>
      <c r="L60" s="6" t="str">
        <f t="shared" si="33"/>
        <v/>
      </c>
      <c r="M60" s="6" t="str">
        <f t="shared" si="34"/>
        <v/>
      </c>
      <c r="N60" s="6"/>
      <c r="O60" s="7" t="str">
        <f t="shared" si="35"/>
        <v/>
      </c>
    </row>
    <row r="61" spans="1:25" ht="12.75" customHeight="1">
      <c r="A61" s="2" t="s">
        <v>117</v>
      </c>
      <c r="B61" s="2" t="s">
        <v>118</v>
      </c>
      <c r="C61" s="11" t="str">
        <f t="shared" si="24"/>
        <v>21A</v>
      </c>
      <c r="D61" s="6" t="str">
        <f t="shared" si="25"/>
        <v>3</v>
      </c>
      <c r="E61" s="2" t="str">
        <f t="shared" si="26"/>
        <v>0030FC</v>
      </c>
      <c r="F61" s="2" t="str">
        <f t="shared" si="27"/>
        <v>00</v>
      </c>
      <c r="G61" s="6" t="str">
        <f t="shared" si="28"/>
        <v>30</v>
      </c>
      <c r="H61" s="6" t="str">
        <f t="shared" si="29"/>
        <v>FC</v>
      </c>
      <c r="I61" s="6" t="str">
        <f t="shared" si="30"/>
        <v/>
      </c>
      <c r="J61" s="6" t="str">
        <f t="shared" si="31"/>
        <v/>
      </c>
      <c r="K61" s="6" t="str">
        <f t="shared" si="32"/>
        <v/>
      </c>
      <c r="L61" s="6" t="str">
        <f t="shared" si="33"/>
        <v/>
      </c>
      <c r="M61" s="6" t="str">
        <f t="shared" si="34"/>
        <v/>
      </c>
      <c r="N61" s="6"/>
      <c r="O61" s="7" t="str">
        <f t="shared" si="35"/>
        <v xml:space="preserve">00 30 FC     </v>
      </c>
      <c r="P61" s="2">
        <f t="shared" ref="P61:X64" si="36">HEX2DEC(F61)</f>
        <v>0</v>
      </c>
      <c r="Q61" s="2">
        <f t="shared" si="36"/>
        <v>48</v>
      </c>
      <c r="R61" s="2">
        <f t="shared" si="36"/>
        <v>252</v>
      </c>
      <c r="S61" s="2">
        <f t="shared" si="36"/>
        <v>0</v>
      </c>
      <c r="T61" s="2">
        <f t="shared" si="36"/>
        <v>0</v>
      </c>
      <c r="U61" s="2">
        <f t="shared" si="36"/>
        <v>0</v>
      </c>
      <c r="V61" s="2">
        <f t="shared" si="36"/>
        <v>0</v>
      </c>
      <c r="W61" s="2">
        <f t="shared" si="36"/>
        <v>0</v>
      </c>
      <c r="X61" s="2">
        <f t="shared" si="36"/>
        <v>0</v>
      </c>
    </row>
    <row r="62" spans="1:25" ht="12.75" customHeight="1">
      <c r="A62" s="2" t="s">
        <v>119</v>
      </c>
      <c r="B62" s="2" t="s">
        <v>120</v>
      </c>
      <c r="C62" s="11" t="str">
        <f t="shared" si="24"/>
        <v>21A</v>
      </c>
      <c r="D62" s="6" t="str">
        <f t="shared" si="25"/>
        <v>3</v>
      </c>
      <c r="E62" s="2" t="str">
        <f t="shared" si="26"/>
        <v>0432FC</v>
      </c>
      <c r="F62" s="2" t="str">
        <f t="shared" si="27"/>
        <v>04</v>
      </c>
      <c r="G62" s="6" t="str">
        <f t="shared" si="28"/>
        <v>32</v>
      </c>
      <c r="H62" s="6" t="str">
        <f t="shared" si="29"/>
        <v>FC</v>
      </c>
      <c r="I62" s="6" t="str">
        <f t="shared" si="30"/>
        <v/>
      </c>
      <c r="J62" s="6" t="str">
        <f t="shared" si="31"/>
        <v/>
      </c>
      <c r="K62" s="6" t="str">
        <f t="shared" si="32"/>
        <v/>
      </c>
      <c r="L62" s="6" t="str">
        <f t="shared" si="33"/>
        <v/>
      </c>
      <c r="M62" s="6" t="str">
        <f t="shared" si="34"/>
        <v/>
      </c>
      <c r="N62" s="6"/>
      <c r="O62" s="7" t="str">
        <f t="shared" si="35"/>
        <v xml:space="preserve">04 32 FC     </v>
      </c>
      <c r="P62" s="2">
        <f t="shared" si="36"/>
        <v>4</v>
      </c>
      <c r="Q62" s="2">
        <f t="shared" si="36"/>
        <v>50</v>
      </c>
      <c r="R62" s="2">
        <f t="shared" si="36"/>
        <v>252</v>
      </c>
      <c r="S62" s="2">
        <f t="shared" si="36"/>
        <v>0</v>
      </c>
      <c r="T62" s="2">
        <f t="shared" si="36"/>
        <v>0</v>
      </c>
      <c r="U62" s="2">
        <f t="shared" si="36"/>
        <v>0</v>
      </c>
      <c r="V62" s="2">
        <f t="shared" si="36"/>
        <v>0</v>
      </c>
      <c r="W62" s="2">
        <f t="shared" si="36"/>
        <v>0</v>
      </c>
      <c r="X62" s="2">
        <f t="shared" si="36"/>
        <v>0</v>
      </c>
    </row>
    <row r="63" spans="1:25" ht="12.75" customHeight="1">
      <c r="A63" s="2" t="s">
        <v>121</v>
      </c>
      <c r="B63" s="2" t="s">
        <v>122</v>
      </c>
      <c r="C63" s="11" t="str">
        <f t="shared" si="24"/>
        <v>21A</v>
      </c>
      <c r="D63" s="6" t="str">
        <f t="shared" si="25"/>
        <v>3</v>
      </c>
      <c r="E63" s="2" t="str">
        <f t="shared" si="26"/>
        <v>0532FC</v>
      </c>
      <c r="F63" s="2" t="str">
        <f t="shared" si="27"/>
        <v>05</v>
      </c>
      <c r="G63" s="6" t="str">
        <f t="shared" si="28"/>
        <v>32</v>
      </c>
      <c r="H63" s="6" t="str">
        <f t="shared" si="29"/>
        <v>FC</v>
      </c>
      <c r="I63" s="6" t="str">
        <f t="shared" si="30"/>
        <v/>
      </c>
      <c r="J63" s="6" t="str">
        <f t="shared" si="31"/>
        <v/>
      </c>
      <c r="K63" s="6" t="str">
        <f t="shared" si="32"/>
        <v/>
      </c>
      <c r="L63" s="6" t="str">
        <f t="shared" si="33"/>
        <v/>
      </c>
      <c r="M63" s="6" t="str">
        <f t="shared" si="34"/>
        <v/>
      </c>
      <c r="N63" s="6"/>
      <c r="O63" s="7" t="str">
        <f t="shared" si="35"/>
        <v xml:space="preserve">05 32 FC     </v>
      </c>
      <c r="P63" s="2">
        <f t="shared" si="36"/>
        <v>5</v>
      </c>
      <c r="Q63" s="2">
        <f t="shared" si="36"/>
        <v>50</v>
      </c>
      <c r="R63" s="2">
        <f t="shared" si="36"/>
        <v>252</v>
      </c>
      <c r="S63" s="2">
        <f t="shared" si="36"/>
        <v>0</v>
      </c>
      <c r="T63" s="2">
        <f t="shared" si="36"/>
        <v>0</v>
      </c>
      <c r="U63" s="2">
        <f t="shared" si="36"/>
        <v>0</v>
      </c>
      <c r="V63" s="2">
        <f t="shared" si="36"/>
        <v>0</v>
      </c>
      <c r="W63" s="2">
        <f t="shared" si="36"/>
        <v>0</v>
      </c>
      <c r="X63" s="2">
        <f t="shared" si="36"/>
        <v>0</v>
      </c>
    </row>
    <row r="64" spans="1:25" ht="12.75" customHeight="1">
      <c r="A64" s="2" t="s">
        <v>123</v>
      </c>
      <c r="B64" s="2" t="s">
        <v>122</v>
      </c>
      <c r="C64" s="11" t="str">
        <f t="shared" si="24"/>
        <v>21A</v>
      </c>
      <c r="D64" s="6" t="str">
        <f t="shared" si="25"/>
        <v>3</v>
      </c>
      <c r="E64" s="2" t="str">
        <f t="shared" si="26"/>
        <v>0532FC</v>
      </c>
      <c r="F64" s="2" t="str">
        <f t="shared" si="27"/>
        <v>05</v>
      </c>
      <c r="G64" s="6" t="str">
        <f t="shared" si="28"/>
        <v>32</v>
      </c>
      <c r="H64" s="6" t="str">
        <f t="shared" si="29"/>
        <v>FC</v>
      </c>
      <c r="I64" s="6" t="str">
        <f t="shared" si="30"/>
        <v/>
      </c>
      <c r="J64" s="6" t="str">
        <f t="shared" si="31"/>
        <v/>
      </c>
      <c r="K64" s="6" t="str">
        <f t="shared" si="32"/>
        <v/>
      </c>
      <c r="L64" s="6" t="str">
        <f t="shared" si="33"/>
        <v/>
      </c>
      <c r="M64" s="6" t="str">
        <f t="shared" si="34"/>
        <v/>
      </c>
      <c r="N64" s="6"/>
      <c r="O64" s="7" t="str">
        <f t="shared" si="35"/>
        <v xml:space="preserve">05 32 FC     </v>
      </c>
      <c r="P64" s="2">
        <f t="shared" si="36"/>
        <v>5</v>
      </c>
      <c r="Q64" s="2">
        <f t="shared" si="36"/>
        <v>50</v>
      </c>
      <c r="R64" s="2">
        <f t="shared" si="36"/>
        <v>252</v>
      </c>
      <c r="S64" s="2">
        <f t="shared" si="36"/>
        <v>0</v>
      </c>
      <c r="T64" s="2">
        <f t="shared" si="36"/>
        <v>0</v>
      </c>
      <c r="U64" s="2">
        <f t="shared" si="36"/>
        <v>0</v>
      </c>
      <c r="V64" s="2">
        <f t="shared" si="36"/>
        <v>0</v>
      </c>
      <c r="W64" s="2">
        <f t="shared" si="36"/>
        <v>0</v>
      </c>
      <c r="X64" s="2">
        <f t="shared" si="36"/>
        <v>0</v>
      </c>
    </row>
    <row r="65" spans="1:25" ht="12.75" customHeight="1">
      <c r="C65" s="11" t="str">
        <f t="shared" si="24"/>
        <v/>
      </c>
      <c r="D65" s="6" t="str">
        <f t="shared" si="25"/>
        <v/>
      </c>
      <c r="E65" s="2" t="str">
        <f t="shared" si="26"/>
        <v/>
      </c>
      <c r="F65" s="2" t="str">
        <f t="shared" si="27"/>
        <v/>
      </c>
      <c r="G65" s="6" t="str">
        <f t="shared" si="28"/>
        <v/>
      </c>
      <c r="H65" s="6" t="str">
        <f t="shared" si="29"/>
        <v/>
      </c>
      <c r="I65" s="6" t="str">
        <f t="shared" si="30"/>
        <v/>
      </c>
      <c r="J65" s="6" t="str">
        <f t="shared" si="31"/>
        <v/>
      </c>
      <c r="K65" s="6" t="str">
        <f t="shared" si="32"/>
        <v/>
      </c>
      <c r="L65" s="6" t="str">
        <f t="shared" si="33"/>
        <v/>
      </c>
      <c r="M65" s="6" t="str">
        <f t="shared" si="34"/>
        <v/>
      </c>
      <c r="N65" s="6"/>
      <c r="O65" s="7" t="str">
        <f t="shared" si="35"/>
        <v/>
      </c>
    </row>
    <row r="66" spans="1:25" ht="12.75" customHeight="1">
      <c r="A66" s="2" t="s">
        <v>124</v>
      </c>
      <c r="B66" s="2" t="s">
        <v>125</v>
      </c>
      <c r="C66" s="11" t="str">
        <f t="shared" si="24"/>
        <v>202</v>
      </c>
      <c r="D66" s="6" t="str">
        <f t="shared" si="25"/>
        <v>2</v>
      </c>
      <c r="E66" s="2" t="str">
        <f t="shared" si="26"/>
        <v>00FF</v>
      </c>
      <c r="F66" s="2" t="str">
        <f t="shared" si="27"/>
        <v>00</v>
      </c>
      <c r="G66" s="6" t="str">
        <f t="shared" si="28"/>
        <v>FF</v>
      </c>
      <c r="H66" s="6" t="str">
        <f t="shared" si="29"/>
        <v/>
      </c>
      <c r="I66" s="6" t="str">
        <f t="shared" si="30"/>
        <v/>
      </c>
      <c r="J66" s="6" t="str">
        <f t="shared" si="31"/>
        <v/>
      </c>
      <c r="K66" s="6" t="str">
        <f t="shared" si="32"/>
        <v/>
      </c>
      <c r="L66" s="6" t="str">
        <f t="shared" si="33"/>
        <v/>
      </c>
      <c r="M66" s="6" t="str">
        <f t="shared" si="34"/>
        <v/>
      </c>
      <c r="N66" s="6"/>
      <c r="O66" s="7" t="str">
        <f t="shared" si="35"/>
        <v xml:space="preserve">00 FF      </v>
      </c>
      <c r="P66" s="2">
        <f t="shared" ref="P66:X67" si="37">HEX2DEC(F66)</f>
        <v>0</v>
      </c>
      <c r="Q66" s="2">
        <f t="shared" si="37"/>
        <v>255</v>
      </c>
      <c r="R66" s="2">
        <f t="shared" si="37"/>
        <v>0</v>
      </c>
      <c r="S66" s="2">
        <f t="shared" si="37"/>
        <v>0</v>
      </c>
      <c r="T66" s="2">
        <f t="shared" si="37"/>
        <v>0</v>
      </c>
      <c r="U66" s="2">
        <f t="shared" si="37"/>
        <v>0</v>
      </c>
      <c r="V66" s="2">
        <f t="shared" si="37"/>
        <v>0</v>
      </c>
      <c r="W66" s="2">
        <f t="shared" si="37"/>
        <v>0</v>
      </c>
      <c r="X66" s="2">
        <f t="shared" si="37"/>
        <v>0</v>
      </c>
    </row>
    <row r="67" spans="1:25" ht="12.75" customHeight="1">
      <c r="A67" s="2" t="s">
        <v>126</v>
      </c>
      <c r="B67" s="2" t="s">
        <v>127</v>
      </c>
      <c r="C67" s="11" t="str">
        <f t="shared" si="24"/>
        <v>202</v>
      </c>
      <c r="D67" s="6" t="str">
        <f t="shared" si="25"/>
        <v>2</v>
      </c>
      <c r="E67" s="2" t="str">
        <f t="shared" si="26"/>
        <v>EFFF</v>
      </c>
      <c r="F67" s="2" t="str">
        <f t="shared" si="27"/>
        <v>EF</v>
      </c>
      <c r="G67" s="6" t="str">
        <f t="shared" si="28"/>
        <v>FF</v>
      </c>
      <c r="H67" s="6" t="str">
        <f t="shared" si="29"/>
        <v/>
      </c>
      <c r="I67" s="6" t="str">
        <f t="shared" si="30"/>
        <v/>
      </c>
      <c r="J67" s="6" t="str">
        <f t="shared" si="31"/>
        <v/>
      </c>
      <c r="K67" s="6" t="str">
        <f t="shared" si="32"/>
        <v/>
      </c>
      <c r="L67" s="6" t="str">
        <f t="shared" si="33"/>
        <v/>
      </c>
      <c r="M67" s="6" t="str">
        <f t="shared" si="34"/>
        <v/>
      </c>
      <c r="N67" s="6"/>
      <c r="O67" s="7" t="str">
        <f t="shared" si="35"/>
        <v xml:space="preserve">EF FF      </v>
      </c>
      <c r="P67" s="2">
        <f t="shared" si="37"/>
        <v>239</v>
      </c>
      <c r="Q67" s="2">
        <f t="shared" si="37"/>
        <v>255</v>
      </c>
      <c r="R67" s="2">
        <f t="shared" si="37"/>
        <v>0</v>
      </c>
      <c r="S67" s="2">
        <f t="shared" si="37"/>
        <v>0</v>
      </c>
      <c r="T67" s="2">
        <f t="shared" si="37"/>
        <v>0</v>
      </c>
      <c r="U67" s="2">
        <f t="shared" si="37"/>
        <v>0</v>
      </c>
      <c r="V67" s="2">
        <f t="shared" si="37"/>
        <v>0</v>
      </c>
      <c r="W67" s="2">
        <f t="shared" si="37"/>
        <v>0</v>
      </c>
      <c r="X67" s="2">
        <f t="shared" si="37"/>
        <v>0</v>
      </c>
    </row>
    <row r="68" spans="1:25" ht="12.75" customHeight="1">
      <c r="C68" s="11" t="str">
        <f t="shared" si="24"/>
        <v/>
      </c>
      <c r="D68" s="6" t="str">
        <f t="shared" si="25"/>
        <v/>
      </c>
      <c r="E68" s="2" t="str">
        <f t="shared" si="26"/>
        <v/>
      </c>
      <c r="F68" s="2" t="str">
        <f t="shared" si="27"/>
        <v/>
      </c>
      <c r="G68" s="6" t="str">
        <f t="shared" si="28"/>
        <v/>
      </c>
      <c r="H68" s="6" t="str">
        <f t="shared" si="29"/>
        <v/>
      </c>
      <c r="I68" s="6" t="str">
        <f t="shared" si="30"/>
        <v/>
      </c>
      <c r="J68" s="6" t="str">
        <f t="shared" si="31"/>
        <v/>
      </c>
      <c r="K68" s="6" t="str">
        <f t="shared" si="32"/>
        <v/>
      </c>
      <c r="L68" s="6" t="str">
        <f t="shared" si="33"/>
        <v/>
      </c>
      <c r="M68" s="6" t="str">
        <f t="shared" si="34"/>
        <v/>
      </c>
      <c r="N68" s="6"/>
      <c r="O68" s="7" t="str">
        <f t="shared" si="35"/>
        <v/>
      </c>
    </row>
    <row r="69" spans="1:25" ht="12.75" customHeight="1">
      <c r="A69" s="2" t="s">
        <v>128</v>
      </c>
      <c r="B69" s="2" t="s">
        <v>129</v>
      </c>
      <c r="C69" s="11" t="str">
        <f t="shared" si="24"/>
        <v>21A</v>
      </c>
      <c r="D69" s="6" t="str">
        <f t="shared" si="25"/>
        <v>3</v>
      </c>
      <c r="E69" s="2" t="str">
        <f t="shared" si="26"/>
        <v>2532FC</v>
      </c>
      <c r="F69" s="2" t="str">
        <f t="shared" si="27"/>
        <v>25</v>
      </c>
      <c r="G69" s="6" t="str">
        <f t="shared" si="28"/>
        <v>32</v>
      </c>
      <c r="H69" s="6" t="str">
        <f t="shared" si="29"/>
        <v>FC</v>
      </c>
      <c r="I69" s="6" t="str">
        <f t="shared" si="30"/>
        <v/>
      </c>
      <c r="J69" s="6" t="str">
        <f t="shared" si="31"/>
        <v/>
      </c>
      <c r="K69" s="6" t="str">
        <f t="shared" si="32"/>
        <v/>
      </c>
      <c r="L69" s="6" t="str">
        <f t="shared" si="33"/>
        <v/>
      </c>
      <c r="M69" s="6" t="str">
        <f t="shared" si="34"/>
        <v/>
      </c>
      <c r="N69" s="6"/>
      <c r="O69" s="7" t="str">
        <f t="shared" si="35"/>
        <v xml:space="preserve">25 32 FC     </v>
      </c>
      <c r="P69" s="2">
        <f t="shared" ref="P69:X71" si="38">HEX2DEC(F69)</f>
        <v>37</v>
      </c>
      <c r="Q69" s="2">
        <f t="shared" si="38"/>
        <v>50</v>
      </c>
      <c r="R69" s="2">
        <f t="shared" si="38"/>
        <v>252</v>
      </c>
      <c r="S69" s="2">
        <f t="shared" si="38"/>
        <v>0</v>
      </c>
      <c r="T69" s="2">
        <f t="shared" si="38"/>
        <v>0</v>
      </c>
      <c r="U69" s="2">
        <f t="shared" si="38"/>
        <v>0</v>
      </c>
      <c r="V69" s="2">
        <f t="shared" si="38"/>
        <v>0</v>
      </c>
      <c r="W69" s="2">
        <f t="shared" si="38"/>
        <v>0</v>
      </c>
      <c r="X69" s="2">
        <f t="shared" si="38"/>
        <v>0</v>
      </c>
    </row>
    <row r="70" spans="1:25" ht="12.75" customHeight="1">
      <c r="A70" s="2" t="s">
        <v>130</v>
      </c>
      <c r="C70" s="11" t="str">
        <f t="shared" si="24"/>
        <v/>
      </c>
      <c r="D70" s="6" t="str">
        <f t="shared" si="25"/>
        <v/>
      </c>
      <c r="E70" s="2" t="str">
        <f t="shared" si="26"/>
        <v/>
      </c>
      <c r="F70" s="2" t="str">
        <f t="shared" si="27"/>
        <v/>
      </c>
      <c r="G70" s="6" t="str">
        <f t="shared" si="28"/>
        <v/>
      </c>
      <c r="H70" s="6" t="str">
        <f t="shared" si="29"/>
        <v/>
      </c>
      <c r="I70" s="6" t="str">
        <f t="shared" si="30"/>
        <v/>
      </c>
      <c r="J70" s="6" t="str">
        <f t="shared" si="31"/>
        <v/>
      </c>
      <c r="K70" s="6" t="str">
        <f t="shared" si="32"/>
        <v/>
      </c>
      <c r="L70" s="6" t="str">
        <f t="shared" si="33"/>
        <v/>
      </c>
      <c r="M70" s="6" t="str">
        <f t="shared" si="34"/>
        <v/>
      </c>
      <c r="N70" s="6"/>
      <c r="O70" s="7" t="str">
        <f t="shared" si="35"/>
        <v/>
      </c>
      <c r="P70" s="2">
        <f t="shared" si="38"/>
        <v>0</v>
      </c>
      <c r="Q70" s="2">
        <f t="shared" si="38"/>
        <v>0</v>
      </c>
      <c r="R70" s="2">
        <f t="shared" si="38"/>
        <v>0</v>
      </c>
      <c r="S70" s="2">
        <f t="shared" si="38"/>
        <v>0</v>
      </c>
      <c r="T70" s="2">
        <f t="shared" si="38"/>
        <v>0</v>
      </c>
      <c r="U70" s="2">
        <f t="shared" si="38"/>
        <v>0</v>
      </c>
      <c r="V70" s="2">
        <f t="shared" si="38"/>
        <v>0</v>
      </c>
      <c r="W70" s="2">
        <f t="shared" si="38"/>
        <v>0</v>
      </c>
      <c r="X70" s="2">
        <f t="shared" si="38"/>
        <v>0</v>
      </c>
    </row>
    <row r="71" spans="1:25" ht="12.75" customHeight="1">
      <c r="A71" s="2" t="s">
        <v>131</v>
      </c>
      <c r="B71" s="2" t="s">
        <v>132</v>
      </c>
      <c r="C71" s="11" t="str">
        <f t="shared" si="24"/>
        <v>21A</v>
      </c>
      <c r="D71" s="6" t="str">
        <f t="shared" si="25"/>
        <v>3</v>
      </c>
      <c r="E71" s="2" t="str">
        <f t="shared" si="26"/>
        <v>4532FC</v>
      </c>
      <c r="F71" s="2" t="str">
        <f t="shared" si="27"/>
        <v>45</v>
      </c>
      <c r="G71" s="6" t="str">
        <f t="shared" si="28"/>
        <v>32</v>
      </c>
      <c r="H71" s="6" t="str">
        <f t="shared" si="29"/>
        <v>FC</v>
      </c>
      <c r="I71" s="6" t="str">
        <f t="shared" si="30"/>
        <v/>
      </c>
      <c r="J71" s="6" t="str">
        <f t="shared" si="31"/>
        <v/>
      </c>
      <c r="K71" s="6" t="str">
        <f t="shared" si="32"/>
        <v/>
      </c>
      <c r="L71" s="6" t="str">
        <f t="shared" si="33"/>
        <v/>
      </c>
      <c r="M71" s="6" t="str">
        <f t="shared" si="34"/>
        <v/>
      </c>
      <c r="N71" s="6"/>
      <c r="O71" s="7" t="str">
        <f t="shared" si="35"/>
        <v xml:space="preserve">45 32 FC     </v>
      </c>
      <c r="P71" s="2">
        <f t="shared" si="38"/>
        <v>69</v>
      </c>
      <c r="Q71" s="2">
        <f t="shared" si="38"/>
        <v>50</v>
      </c>
      <c r="R71" s="2">
        <f t="shared" si="38"/>
        <v>252</v>
      </c>
      <c r="S71" s="2">
        <f t="shared" si="38"/>
        <v>0</v>
      </c>
      <c r="T71" s="2">
        <f t="shared" si="38"/>
        <v>0</v>
      </c>
      <c r="U71" s="2">
        <f t="shared" si="38"/>
        <v>0</v>
      </c>
      <c r="V71" s="2">
        <f t="shared" si="38"/>
        <v>0</v>
      </c>
      <c r="W71" s="2">
        <f t="shared" si="38"/>
        <v>0</v>
      </c>
      <c r="X71" s="2">
        <f t="shared" si="38"/>
        <v>0</v>
      </c>
    </row>
    <row r="72" spans="1:25" ht="12.75" customHeight="1">
      <c r="A72" s="2" t="s">
        <v>133</v>
      </c>
      <c r="C72" s="11" t="str">
        <f t="shared" si="24"/>
        <v/>
      </c>
      <c r="D72" s="6" t="str">
        <f t="shared" si="25"/>
        <v/>
      </c>
      <c r="E72" s="2" t="str">
        <f t="shared" si="26"/>
        <v/>
      </c>
      <c r="F72" s="2" t="str">
        <f t="shared" si="27"/>
        <v/>
      </c>
      <c r="G72" s="6" t="str">
        <f t="shared" si="28"/>
        <v/>
      </c>
      <c r="H72" s="6" t="str">
        <f t="shared" si="29"/>
        <v/>
      </c>
      <c r="I72" s="6" t="str">
        <f t="shared" si="30"/>
        <v/>
      </c>
      <c r="J72" s="6" t="str">
        <f t="shared" si="31"/>
        <v/>
      </c>
      <c r="K72" s="6" t="str">
        <f t="shared" si="32"/>
        <v/>
      </c>
      <c r="L72" s="6" t="str">
        <f t="shared" si="33"/>
        <v/>
      </c>
      <c r="M72" s="6" t="str">
        <f t="shared" si="34"/>
        <v/>
      </c>
      <c r="N72" s="6"/>
      <c r="O72" s="7" t="str">
        <f t="shared" si="35"/>
        <v/>
      </c>
    </row>
    <row r="73" spans="1:25" ht="12.75" customHeight="1">
      <c r="A73" s="2" t="s">
        <v>134</v>
      </c>
      <c r="B73" s="2" t="s">
        <v>135</v>
      </c>
      <c r="C73" s="11" t="str">
        <f t="shared" si="24"/>
        <v>21A</v>
      </c>
      <c r="D73" s="6" t="str">
        <f t="shared" si="25"/>
        <v>3</v>
      </c>
      <c r="E73" s="2" t="str">
        <f t="shared" si="26"/>
        <v>6532FC</v>
      </c>
      <c r="F73" s="2" t="str">
        <f t="shared" si="27"/>
        <v>65</v>
      </c>
      <c r="G73" s="6" t="str">
        <f t="shared" si="28"/>
        <v>32</v>
      </c>
      <c r="H73" s="6" t="str">
        <f t="shared" si="29"/>
        <v>FC</v>
      </c>
      <c r="I73" s="6" t="str">
        <f t="shared" si="30"/>
        <v/>
      </c>
      <c r="J73" s="6" t="str">
        <f t="shared" si="31"/>
        <v/>
      </c>
      <c r="K73" s="6" t="str">
        <f t="shared" si="32"/>
        <v/>
      </c>
      <c r="L73" s="6" t="str">
        <f t="shared" si="33"/>
        <v/>
      </c>
      <c r="M73" s="6" t="str">
        <f t="shared" si="34"/>
        <v/>
      </c>
      <c r="N73" s="6"/>
      <c r="O73" s="7" t="str">
        <f t="shared" si="35"/>
        <v xml:space="preserve">65 32 FC     </v>
      </c>
      <c r="P73" s="2">
        <f t="shared" ref="P73:X73" si="39">HEX2DEC(F73)</f>
        <v>101</v>
      </c>
      <c r="Q73" s="2">
        <f t="shared" si="39"/>
        <v>50</v>
      </c>
      <c r="R73" s="2">
        <f t="shared" si="39"/>
        <v>252</v>
      </c>
      <c r="S73" s="2">
        <f t="shared" si="39"/>
        <v>0</v>
      </c>
      <c r="T73" s="2">
        <f t="shared" si="39"/>
        <v>0</v>
      </c>
      <c r="U73" s="2">
        <f t="shared" si="39"/>
        <v>0</v>
      </c>
      <c r="V73" s="2">
        <f t="shared" si="39"/>
        <v>0</v>
      </c>
      <c r="W73" s="2">
        <f t="shared" si="39"/>
        <v>0</v>
      </c>
      <c r="X73" s="2">
        <f t="shared" si="39"/>
        <v>0</v>
      </c>
      <c r="Y73" s="8" t="s">
        <v>136</v>
      </c>
    </row>
    <row r="74" spans="1:25" ht="12.75" customHeight="1">
      <c r="C74" s="11" t="str">
        <f t="shared" si="24"/>
        <v/>
      </c>
      <c r="D74" s="6" t="str">
        <f t="shared" si="25"/>
        <v/>
      </c>
      <c r="E74" s="2" t="str">
        <f t="shared" si="26"/>
        <v/>
      </c>
      <c r="F74" s="2" t="str">
        <f t="shared" si="27"/>
        <v/>
      </c>
      <c r="G74" s="6" t="str">
        <f t="shared" si="28"/>
        <v/>
      </c>
      <c r="H74" s="6" t="str">
        <f t="shared" si="29"/>
        <v/>
      </c>
      <c r="I74" s="6" t="str">
        <f t="shared" si="30"/>
        <v/>
      </c>
      <c r="J74" s="6" t="str">
        <f t="shared" si="31"/>
        <v/>
      </c>
      <c r="K74" s="6" t="str">
        <f t="shared" si="32"/>
        <v/>
      </c>
      <c r="L74" s="6" t="str">
        <f t="shared" si="33"/>
        <v/>
      </c>
      <c r="M74" s="6" t="str">
        <f t="shared" si="34"/>
        <v/>
      </c>
      <c r="N74" s="6"/>
      <c r="O74" s="7" t="str">
        <f t="shared" si="35"/>
        <v/>
      </c>
    </row>
    <row r="75" spans="1:25" ht="12.75" customHeight="1">
      <c r="A75" s="2" t="s">
        <v>137</v>
      </c>
      <c r="B75" s="2" t="s">
        <v>138</v>
      </c>
      <c r="C75" s="11" t="str">
        <f t="shared" si="24"/>
        <v>202</v>
      </c>
      <c r="D75" s="6" t="str">
        <f t="shared" si="25"/>
        <v>2</v>
      </c>
      <c r="E75" s="2" t="str">
        <f t="shared" si="26"/>
        <v>E3FF</v>
      </c>
      <c r="F75" s="2" t="str">
        <f t="shared" si="27"/>
        <v>E3</v>
      </c>
      <c r="G75" s="6" t="str">
        <f t="shared" si="28"/>
        <v>FF</v>
      </c>
      <c r="H75" s="6" t="str">
        <f t="shared" si="29"/>
        <v/>
      </c>
      <c r="I75" s="6" t="str">
        <f t="shared" si="30"/>
        <v/>
      </c>
      <c r="J75" s="6" t="str">
        <f t="shared" si="31"/>
        <v/>
      </c>
      <c r="K75" s="6" t="str">
        <f t="shared" si="32"/>
        <v/>
      </c>
      <c r="L75" s="6" t="str">
        <f t="shared" si="33"/>
        <v/>
      </c>
      <c r="M75" s="6" t="str">
        <f t="shared" si="34"/>
        <v/>
      </c>
      <c r="N75" s="6"/>
      <c r="O75" s="7" t="str">
        <f t="shared" si="35"/>
        <v xml:space="preserve">E3 FF      </v>
      </c>
      <c r="P75" s="2">
        <f t="shared" ref="P75:X76" si="40">HEX2DEC(F75)</f>
        <v>227</v>
      </c>
      <c r="Q75" s="2">
        <f t="shared" si="40"/>
        <v>255</v>
      </c>
      <c r="R75" s="2">
        <f t="shared" si="40"/>
        <v>0</v>
      </c>
      <c r="S75" s="2">
        <f t="shared" si="40"/>
        <v>0</v>
      </c>
      <c r="T75" s="2">
        <f t="shared" si="40"/>
        <v>0</v>
      </c>
      <c r="U75" s="2">
        <f t="shared" si="40"/>
        <v>0</v>
      </c>
      <c r="V75" s="2">
        <f t="shared" si="40"/>
        <v>0</v>
      </c>
      <c r="W75" s="2">
        <f t="shared" si="40"/>
        <v>0</v>
      </c>
      <c r="X75" s="2">
        <f t="shared" si="40"/>
        <v>0</v>
      </c>
    </row>
    <row r="76" spans="1:25" ht="12.75" customHeight="1">
      <c r="A76" s="2" t="s">
        <v>139</v>
      </c>
      <c r="B76" s="2" t="s">
        <v>125</v>
      </c>
      <c r="C76" s="11" t="str">
        <f t="shared" si="24"/>
        <v>202</v>
      </c>
      <c r="D76" s="6" t="str">
        <f t="shared" si="25"/>
        <v>2</v>
      </c>
      <c r="E76" s="2" t="str">
        <f t="shared" si="26"/>
        <v>00FF</v>
      </c>
      <c r="F76" s="2" t="str">
        <f t="shared" si="27"/>
        <v>00</v>
      </c>
      <c r="G76" s="6" t="str">
        <f t="shared" si="28"/>
        <v>FF</v>
      </c>
      <c r="H76" s="6" t="str">
        <f t="shared" si="29"/>
        <v/>
      </c>
      <c r="I76" s="6" t="str">
        <f t="shared" si="30"/>
        <v/>
      </c>
      <c r="J76" s="6" t="str">
        <f t="shared" si="31"/>
        <v/>
      </c>
      <c r="K76" s="6" t="str">
        <f t="shared" si="32"/>
        <v/>
      </c>
      <c r="L76" s="6" t="str">
        <f t="shared" si="33"/>
        <v/>
      </c>
      <c r="M76" s="6" t="str">
        <f t="shared" si="34"/>
        <v/>
      </c>
      <c r="N76" s="6"/>
      <c r="O76" s="7" t="str">
        <f t="shared" si="35"/>
        <v xml:space="preserve">00 FF      </v>
      </c>
      <c r="P76" s="2">
        <f t="shared" si="40"/>
        <v>0</v>
      </c>
      <c r="Q76" s="2">
        <f t="shared" si="40"/>
        <v>255</v>
      </c>
      <c r="R76" s="2">
        <f t="shared" si="40"/>
        <v>0</v>
      </c>
      <c r="S76" s="2">
        <f t="shared" si="40"/>
        <v>0</v>
      </c>
      <c r="T76" s="2">
        <f t="shared" si="40"/>
        <v>0</v>
      </c>
      <c r="U76" s="2">
        <f t="shared" si="40"/>
        <v>0</v>
      </c>
      <c r="V76" s="2">
        <f t="shared" si="40"/>
        <v>0</v>
      </c>
      <c r="W76" s="2">
        <f t="shared" si="40"/>
        <v>0</v>
      </c>
      <c r="X76" s="2">
        <f t="shared" si="40"/>
        <v>0</v>
      </c>
    </row>
    <row r="77" spans="1:25" ht="12.75" customHeight="1">
      <c r="C77" s="11" t="str">
        <f t="shared" si="24"/>
        <v/>
      </c>
      <c r="D77" s="6" t="str">
        <f t="shared" si="25"/>
        <v/>
      </c>
      <c r="E77" s="2" t="str">
        <f t="shared" si="26"/>
        <v/>
      </c>
      <c r="F77" s="2" t="str">
        <f t="shared" si="27"/>
        <v/>
      </c>
      <c r="G77" s="6" t="str">
        <f t="shared" si="28"/>
        <v/>
      </c>
      <c r="H77" s="6" t="str">
        <f t="shared" si="29"/>
        <v/>
      </c>
      <c r="I77" s="6" t="str">
        <f t="shared" si="30"/>
        <v/>
      </c>
      <c r="J77" s="6" t="str">
        <f t="shared" si="31"/>
        <v/>
      </c>
      <c r="K77" s="6" t="str">
        <f t="shared" si="32"/>
        <v/>
      </c>
      <c r="L77" s="6" t="str">
        <f t="shared" si="33"/>
        <v/>
      </c>
      <c r="M77" s="6" t="str">
        <f t="shared" si="34"/>
        <v/>
      </c>
      <c r="N77" s="6"/>
      <c r="O77" s="7" t="str">
        <f t="shared" si="35"/>
        <v/>
      </c>
    </row>
    <row r="78" spans="1:25" ht="12.75" customHeight="1">
      <c r="A78" s="2" t="s">
        <v>140</v>
      </c>
      <c r="C78" s="11" t="str">
        <f t="shared" si="24"/>
        <v/>
      </c>
      <c r="D78" s="6" t="str">
        <f t="shared" si="25"/>
        <v/>
      </c>
      <c r="E78" s="2" t="str">
        <f t="shared" si="26"/>
        <v/>
      </c>
      <c r="F78" s="2" t="str">
        <f t="shared" si="27"/>
        <v/>
      </c>
      <c r="G78" s="6" t="str">
        <f t="shared" si="28"/>
        <v/>
      </c>
      <c r="H78" s="6" t="str">
        <f t="shared" si="29"/>
        <v/>
      </c>
      <c r="I78" s="6" t="str">
        <f t="shared" si="30"/>
        <v/>
      </c>
      <c r="J78" s="6" t="str">
        <f t="shared" si="31"/>
        <v/>
      </c>
      <c r="K78" s="6" t="str">
        <f t="shared" si="32"/>
        <v/>
      </c>
      <c r="L78" s="6" t="str">
        <f t="shared" si="33"/>
        <v/>
      </c>
      <c r="M78" s="6" t="str">
        <f t="shared" si="34"/>
        <v/>
      </c>
      <c r="N78" s="6"/>
      <c r="O78" s="7" t="str">
        <f t="shared" si="35"/>
        <v/>
      </c>
      <c r="Y78" s="13" t="s">
        <v>60</v>
      </c>
    </row>
    <row r="79" spans="1:25" ht="12.75" customHeight="1">
      <c r="A79" s="2" t="s">
        <v>141</v>
      </c>
      <c r="C79" s="11" t="str">
        <f t="shared" si="24"/>
        <v/>
      </c>
      <c r="D79" s="6" t="str">
        <f t="shared" si="25"/>
        <v/>
      </c>
      <c r="E79" s="2" t="str">
        <f t="shared" si="26"/>
        <v/>
      </c>
      <c r="F79" s="2" t="str">
        <f t="shared" si="27"/>
        <v/>
      </c>
      <c r="G79" s="6" t="str">
        <f t="shared" si="28"/>
        <v/>
      </c>
      <c r="H79" s="6" t="str">
        <f t="shared" si="29"/>
        <v/>
      </c>
      <c r="I79" s="6" t="str">
        <f t="shared" si="30"/>
        <v/>
      </c>
      <c r="J79" s="6" t="str">
        <f t="shared" si="31"/>
        <v/>
      </c>
      <c r="K79" s="6" t="str">
        <f t="shared" si="32"/>
        <v/>
      </c>
      <c r="L79" s="6" t="str">
        <f t="shared" si="33"/>
        <v/>
      </c>
      <c r="M79" s="6" t="str">
        <f t="shared" si="34"/>
        <v/>
      </c>
      <c r="N79" s="6"/>
      <c r="O79" s="7" t="str">
        <f t="shared" si="35"/>
        <v/>
      </c>
      <c r="Y79" s="13" t="s">
        <v>60</v>
      </c>
    </row>
    <row r="80" spans="1:25" ht="12.75" customHeight="1">
      <c r="C80" s="11" t="str">
        <f t="shared" si="24"/>
        <v/>
      </c>
      <c r="D80" s="6" t="str">
        <f t="shared" si="25"/>
        <v/>
      </c>
      <c r="E80" s="2" t="str">
        <f t="shared" si="26"/>
        <v/>
      </c>
      <c r="F80" s="2" t="str">
        <f t="shared" si="27"/>
        <v/>
      </c>
      <c r="G80" s="6" t="str">
        <f t="shared" si="28"/>
        <v/>
      </c>
      <c r="H80" s="6" t="str">
        <f t="shared" si="29"/>
        <v/>
      </c>
      <c r="I80" s="6" t="str">
        <f t="shared" si="30"/>
        <v/>
      </c>
      <c r="J80" s="6" t="str">
        <f t="shared" si="31"/>
        <v/>
      </c>
      <c r="K80" s="6" t="str">
        <f t="shared" si="32"/>
        <v/>
      </c>
      <c r="L80" s="6" t="str">
        <f t="shared" si="33"/>
        <v/>
      </c>
      <c r="M80" s="6" t="str">
        <f t="shared" si="34"/>
        <v/>
      </c>
      <c r="N80" s="6"/>
      <c r="O80" s="7" t="str">
        <f t="shared" si="35"/>
        <v/>
      </c>
    </row>
    <row r="81" spans="1:25" ht="12.75" customHeight="1">
      <c r="A81" s="2" t="s">
        <v>142</v>
      </c>
      <c r="B81" s="2" t="s">
        <v>143</v>
      </c>
      <c r="C81" s="11" t="str">
        <f t="shared" si="24"/>
        <v>1C6</v>
      </c>
      <c r="D81" s="6" t="str">
        <f t="shared" si="25"/>
        <v>4</v>
      </c>
      <c r="E81" s="2" t="str">
        <f t="shared" si="26"/>
        <v>00005252</v>
      </c>
      <c r="F81" s="2" t="str">
        <f t="shared" si="27"/>
        <v>00</v>
      </c>
      <c r="G81" s="6" t="str">
        <f t="shared" si="28"/>
        <v>00</v>
      </c>
      <c r="H81" s="6" t="str">
        <f t="shared" si="29"/>
        <v>52</v>
      </c>
      <c r="I81" s="6" t="str">
        <f t="shared" si="30"/>
        <v>52</v>
      </c>
      <c r="J81" s="6" t="str">
        <f t="shared" si="31"/>
        <v/>
      </c>
      <c r="K81" s="6" t="str">
        <f t="shared" si="32"/>
        <v/>
      </c>
      <c r="L81" s="6" t="str">
        <f t="shared" si="33"/>
        <v/>
      </c>
      <c r="M81" s="6" t="str">
        <f t="shared" si="34"/>
        <v/>
      </c>
      <c r="N81" s="6"/>
      <c r="O81" s="7" t="str">
        <f t="shared" si="35"/>
        <v xml:space="preserve">00 00 52 52    </v>
      </c>
      <c r="P81" s="2">
        <f t="shared" ref="P81:X83" si="41">HEX2DEC(F81)</f>
        <v>0</v>
      </c>
      <c r="Q81" s="2">
        <f t="shared" si="41"/>
        <v>0</v>
      </c>
      <c r="R81" s="2">
        <f t="shared" si="41"/>
        <v>82</v>
      </c>
      <c r="S81" s="2">
        <f t="shared" si="41"/>
        <v>82</v>
      </c>
      <c r="T81" s="2">
        <f t="shared" si="41"/>
        <v>0</v>
      </c>
      <c r="U81" s="2">
        <f t="shared" si="41"/>
        <v>0</v>
      </c>
      <c r="V81" s="2">
        <f t="shared" si="41"/>
        <v>0</v>
      </c>
      <c r="W81" s="2">
        <f t="shared" si="41"/>
        <v>0</v>
      </c>
      <c r="X81" s="2">
        <f t="shared" si="41"/>
        <v>0</v>
      </c>
    </row>
    <row r="82" spans="1:25" ht="12.75" customHeight="1">
      <c r="A82" s="2" t="s">
        <v>144</v>
      </c>
      <c r="B82" s="2" t="s">
        <v>145</v>
      </c>
      <c r="C82" s="11" t="str">
        <f t="shared" si="24"/>
        <v>1C6</v>
      </c>
      <c r="D82" s="6" t="str">
        <f t="shared" si="25"/>
        <v>4</v>
      </c>
      <c r="E82" s="2" t="str">
        <f t="shared" si="26"/>
        <v>00000000</v>
      </c>
      <c r="F82" s="2" t="str">
        <f t="shared" si="27"/>
        <v>00</v>
      </c>
      <c r="G82" s="6" t="str">
        <f t="shared" si="28"/>
        <v>00</v>
      </c>
      <c r="H82" s="6" t="str">
        <f t="shared" si="29"/>
        <v>00</v>
      </c>
      <c r="I82" s="6" t="str">
        <f t="shared" si="30"/>
        <v>00</v>
      </c>
      <c r="J82" s="6" t="str">
        <f t="shared" si="31"/>
        <v/>
      </c>
      <c r="K82" s="6" t="str">
        <f t="shared" si="32"/>
        <v/>
      </c>
      <c r="L82" s="6" t="str">
        <f t="shared" si="33"/>
        <v/>
      </c>
      <c r="M82" s="6" t="str">
        <f t="shared" si="34"/>
        <v/>
      </c>
      <c r="N82" s="6"/>
      <c r="O82" s="7" t="str">
        <f t="shared" si="35"/>
        <v xml:space="preserve">00 00 00 00    </v>
      </c>
      <c r="P82" s="2">
        <f t="shared" si="41"/>
        <v>0</v>
      </c>
      <c r="Q82" s="2">
        <f t="shared" si="41"/>
        <v>0</v>
      </c>
      <c r="R82" s="2">
        <f t="shared" si="41"/>
        <v>0</v>
      </c>
      <c r="S82" s="2">
        <f t="shared" si="41"/>
        <v>0</v>
      </c>
      <c r="T82" s="2">
        <f t="shared" si="41"/>
        <v>0</v>
      </c>
      <c r="U82" s="2">
        <f t="shared" si="41"/>
        <v>0</v>
      </c>
      <c r="V82" s="2">
        <f t="shared" si="41"/>
        <v>0</v>
      </c>
      <c r="W82" s="2">
        <f t="shared" si="41"/>
        <v>0</v>
      </c>
      <c r="X82" s="2">
        <f t="shared" si="41"/>
        <v>0</v>
      </c>
      <c r="Y82" s="8" t="s">
        <v>146</v>
      </c>
    </row>
    <row r="83" spans="1:25" ht="12.75" customHeight="1">
      <c r="A83" s="2" t="s">
        <v>147</v>
      </c>
      <c r="B83" s="2" t="s">
        <v>148</v>
      </c>
      <c r="C83" s="11" t="str">
        <f t="shared" si="24"/>
        <v>1C2</v>
      </c>
      <c r="D83" s="6" t="str">
        <f t="shared" si="25"/>
        <v>8</v>
      </c>
      <c r="E83" s="2" t="str">
        <f t="shared" si="26"/>
        <v>FEFEFEFEFEFEFEFE</v>
      </c>
      <c r="F83" s="2" t="str">
        <f t="shared" si="27"/>
        <v>FE</v>
      </c>
      <c r="G83" s="6" t="str">
        <f t="shared" si="28"/>
        <v>FE</v>
      </c>
      <c r="H83" s="6" t="str">
        <f t="shared" si="29"/>
        <v>FE</v>
      </c>
      <c r="I83" s="6" t="str">
        <f t="shared" si="30"/>
        <v>FE</v>
      </c>
      <c r="J83" s="6" t="str">
        <f t="shared" si="31"/>
        <v>FE</v>
      </c>
      <c r="K83" s="6" t="str">
        <f t="shared" si="32"/>
        <v>FE</v>
      </c>
      <c r="L83" s="6" t="str">
        <f t="shared" si="33"/>
        <v>FE</v>
      </c>
      <c r="M83" s="6" t="str">
        <f t="shared" si="34"/>
        <v>FE</v>
      </c>
      <c r="N83" s="6"/>
      <c r="O83" s="7" t="str">
        <f t="shared" si="35"/>
        <v>FE FE FE FE FE FE FE FE</v>
      </c>
      <c r="P83" s="2">
        <f t="shared" si="41"/>
        <v>254</v>
      </c>
      <c r="Q83" s="2">
        <f t="shared" si="41"/>
        <v>254</v>
      </c>
      <c r="R83" s="2">
        <f t="shared" si="41"/>
        <v>254</v>
      </c>
      <c r="S83" s="2">
        <f t="shared" si="41"/>
        <v>254</v>
      </c>
      <c r="T83" s="2">
        <f t="shared" si="41"/>
        <v>254</v>
      </c>
      <c r="U83" s="2">
        <f t="shared" si="41"/>
        <v>254</v>
      </c>
      <c r="V83" s="2">
        <f t="shared" si="41"/>
        <v>254</v>
      </c>
      <c r="W83" s="2">
        <f t="shared" si="41"/>
        <v>254</v>
      </c>
      <c r="X83" s="2">
        <f t="shared" si="41"/>
        <v>0</v>
      </c>
    </row>
    <row r="84" spans="1:25" ht="12.75" customHeight="1">
      <c r="C84" s="11" t="str">
        <f t="shared" si="24"/>
        <v/>
      </c>
      <c r="D84" s="6" t="str">
        <f t="shared" si="25"/>
        <v/>
      </c>
      <c r="E84" s="2" t="str">
        <f t="shared" si="26"/>
        <v/>
      </c>
      <c r="F84" s="2" t="str">
        <f t="shared" si="27"/>
        <v/>
      </c>
      <c r="G84" s="6" t="str">
        <f t="shared" si="28"/>
        <v/>
      </c>
      <c r="H84" s="6" t="str">
        <f t="shared" si="29"/>
        <v/>
      </c>
      <c r="I84" s="6" t="str">
        <f t="shared" si="30"/>
        <v/>
      </c>
      <c r="J84" s="6" t="str">
        <f t="shared" si="31"/>
        <v/>
      </c>
      <c r="K84" s="6" t="str">
        <f t="shared" si="32"/>
        <v/>
      </c>
      <c r="L84" s="6" t="str">
        <f t="shared" si="33"/>
        <v/>
      </c>
      <c r="M84" s="6" t="str">
        <f t="shared" si="34"/>
        <v/>
      </c>
      <c r="N84" s="6"/>
      <c r="O84" s="7" t="str">
        <f t="shared" si="35"/>
        <v/>
      </c>
    </row>
    <row r="85" spans="1:25" ht="12.75" customHeight="1">
      <c r="A85" s="2" t="s">
        <v>149</v>
      </c>
      <c r="B85" s="2" t="s">
        <v>150</v>
      </c>
      <c r="C85" s="11" t="str">
        <f t="shared" si="24"/>
        <v>1EA</v>
      </c>
      <c r="D85" s="6" t="str">
        <f t="shared" si="25"/>
        <v>2</v>
      </c>
      <c r="E85" s="2" t="str">
        <f t="shared" si="26"/>
        <v>F4FF</v>
      </c>
      <c r="F85" s="2" t="str">
        <f t="shared" si="27"/>
        <v>F4</v>
      </c>
      <c r="G85" s="6" t="str">
        <f t="shared" si="28"/>
        <v>FF</v>
      </c>
      <c r="H85" s="6" t="str">
        <f t="shared" si="29"/>
        <v/>
      </c>
      <c r="I85" s="6" t="str">
        <f t="shared" si="30"/>
        <v/>
      </c>
      <c r="J85" s="6" t="str">
        <f t="shared" si="31"/>
        <v/>
      </c>
      <c r="K85" s="6" t="str">
        <f t="shared" si="32"/>
        <v/>
      </c>
      <c r="L85" s="6" t="str">
        <f t="shared" si="33"/>
        <v/>
      </c>
      <c r="M85" s="6" t="str">
        <f t="shared" si="34"/>
        <v/>
      </c>
      <c r="N85" s="6"/>
      <c r="O85" s="7" t="str">
        <f t="shared" si="35"/>
        <v xml:space="preserve">F4 FF      </v>
      </c>
      <c r="P85" s="2">
        <f t="shared" ref="P85:X88" si="42">HEX2DEC(F85)</f>
        <v>244</v>
      </c>
      <c r="Q85" s="2">
        <f t="shared" si="42"/>
        <v>255</v>
      </c>
      <c r="R85" s="2">
        <f t="shared" si="42"/>
        <v>0</v>
      </c>
      <c r="S85" s="2">
        <f t="shared" si="42"/>
        <v>0</v>
      </c>
      <c r="T85" s="2">
        <f t="shared" si="42"/>
        <v>0</v>
      </c>
      <c r="U85" s="2">
        <f t="shared" si="42"/>
        <v>0</v>
      </c>
      <c r="V85" s="2">
        <f t="shared" si="42"/>
        <v>0</v>
      </c>
      <c r="W85" s="2">
        <f t="shared" si="42"/>
        <v>0</v>
      </c>
      <c r="X85" s="2">
        <f t="shared" si="42"/>
        <v>0</v>
      </c>
    </row>
    <row r="86" spans="1:25" ht="12.75" customHeight="1">
      <c r="A86" s="2" t="s">
        <v>151</v>
      </c>
      <c r="B86" s="2" t="s">
        <v>152</v>
      </c>
      <c r="C86" s="11" t="str">
        <f t="shared" si="24"/>
        <v>1EA</v>
      </c>
      <c r="D86" s="6" t="str">
        <f t="shared" si="25"/>
        <v>2</v>
      </c>
      <c r="E86" s="2" t="str">
        <f t="shared" si="26"/>
        <v>F8FF</v>
      </c>
      <c r="F86" s="2" t="str">
        <f t="shared" si="27"/>
        <v>F8</v>
      </c>
      <c r="G86" s="6" t="str">
        <f t="shared" si="28"/>
        <v>FF</v>
      </c>
      <c r="H86" s="6" t="str">
        <f t="shared" si="29"/>
        <v/>
      </c>
      <c r="I86" s="6" t="str">
        <f t="shared" si="30"/>
        <v/>
      </c>
      <c r="J86" s="6" t="str">
        <f t="shared" si="31"/>
        <v/>
      </c>
      <c r="K86" s="6" t="str">
        <f t="shared" si="32"/>
        <v/>
      </c>
      <c r="L86" s="6" t="str">
        <f t="shared" si="33"/>
        <v/>
      </c>
      <c r="M86" s="6" t="str">
        <f t="shared" si="34"/>
        <v/>
      </c>
      <c r="N86" s="6"/>
      <c r="O86" s="7" t="str">
        <f t="shared" si="35"/>
        <v xml:space="preserve">F8 FF      </v>
      </c>
      <c r="P86" s="2">
        <f t="shared" si="42"/>
        <v>248</v>
      </c>
      <c r="Q86" s="2">
        <f t="shared" si="42"/>
        <v>255</v>
      </c>
      <c r="R86" s="2">
        <f t="shared" si="42"/>
        <v>0</v>
      </c>
      <c r="S86" s="2">
        <f t="shared" si="42"/>
        <v>0</v>
      </c>
      <c r="T86" s="2">
        <f t="shared" si="42"/>
        <v>0</v>
      </c>
      <c r="U86" s="2">
        <f t="shared" si="42"/>
        <v>0</v>
      </c>
      <c r="V86" s="2">
        <f t="shared" si="42"/>
        <v>0</v>
      </c>
      <c r="W86" s="2">
        <f t="shared" si="42"/>
        <v>0</v>
      </c>
      <c r="X86" s="2">
        <f t="shared" si="42"/>
        <v>0</v>
      </c>
    </row>
    <row r="87" spans="1:25" ht="12.75" customHeight="1">
      <c r="A87" s="2" t="s">
        <v>153</v>
      </c>
      <c r="B87" s="2" t="s">
        <v>154</v>
      </c>
      <c r="C87" s="11" t="str">
        <f t="shared" si="24"/>
        <v>1EA</v>
      </c>
      <c r="D87" s="6" t="str">
        <f t="shared" si="25"/>
        <v>2</v>
      </c>
      <c r="E87" s="2" t="str">
        <f t="shared" si="26"/>
        <v>F2FF</v>
      </c>
      <c r="F87" s="2" t="str">
        <f t="shared" si="27"/>
        <v>F2</v>
      </c>
      <c r="G87" s="6" t="str">
        <f t="shared" si="28"/>
        <v>FF</v>
      </c>
      <c r="H87" s="6" t="str">
        <f t="shared" si="29"/>
        <v/>
      </c>
      <c r="I87" s="6" t="str">
        <f t="shared" si="30"/>
        <v/>
      </c>
      <c r="J87" s="6" t="str">
        <f t="shared" si="31"/>
        <v/>
      </c>
      <c r="K87" s="6" t="str">
        <f t="shared" si="32"/>
        <v/>
      </c>
      <c r="L87" s="6" t="str">
        <f t="shared" si="33"/>
        <v/>
      </c>
      <c r="M87" s="6" t="str">
        <f t="shared" si="34"/>
        <v/>
      </c>
      <c r="N87" s="6"/>
      <c r="O87" s="7" t="str">
        <f t="shared" si="35"/>
        <v xml:space="preserve">F2 FF      </v>
      </c>
      <c r="P87" s="2">
        <f t="shared" si="42"/>
        <v>242</v>
      </c>
      <c r="Q87" s="2">
        <f t="shared" si="42"/>
        <v>255</v>
      </c>
      <c r="R87" s="2">
        <f t="shared" si="42"/>
        <v>0</v>
      </c>
      <c r="S87" s="2">
        <f t="shared" si="42"/>
        <v>0</v>
      </c>
      <c r="T87" s="2">
        <f t="shared" si="42"/>
        <v>0</v>
      </c>
      <c r="U87" s="2">
        <f t="shared" si="42"/>
        <v>0</v>
      </c>
      <c r="V87" s="2">
        <f t="shared" si="42"/>
        <v>0</v>
      </c>
      <c r="W87" s="2">
        <f t="shared" si="42"/>
        <v>0</v>
      </c>
      <c r="X87" s="2">
        <f t="shared" si="42"/>
        <v>0</v>
      </c>
    </row>
    <row r="88" spans="1:25" ht="12.75" customHeight="1">
      <c r="A88" s="2" t="s">
        <v>155</v>
      </c>
      <c r="B88" s="2" t="s">
        <v>156</v>
      </c>
      <c r="C88" s="11" t="str">
        <f t="shared" si="24"/>
        <v>1EA</v>
      </c>
      <c r="D88" s="6" t="str">
        <f t="shared" si="25"/>
        <v>2</v>
      </c>
      <c r="E88" s="2" t="str">
        <f t="shared" si="26"/>
        <v>F1FF</v>
      </c>
      <c r="F88" s="2" t="str">
        <f t="shared" si="27"/>
        <v>F1</v>
      </c>
      <c r="G88" s="6" t="str">
        <f t="shared" si="28"/>
        <v>FF</v>
      </c>
      <c r="H88" s="6" t="str">
        <f t="shared" si="29"/>
        <v/>
      </c>
      <c r="I88" s="6" t="str">
        <f t="shared" si="30"/>
        <v/>
      </c>
      <c r="J88" s="6" t="str">
        <f t="shared" si="31"/>
        <v/>
      </c>
      <c r="K88" s="6" t="str">
        <f t="shared" si="32"/>
        <v/>
      </c>
      <c r="L88" s="6" t="str">
        <f t="shared" si="33"/>
        <v/>
      </c>
      <c r="M88" s="6" t="str">
        <f t="shared" si="34"/>
        <v/>
      </c>
      <c r="N88" s="6"/>
      <c r="O88" s="7" t="str">
        <f t="shared" si="35"/>
        <v xml:space="preserve">F1 FF      </v>
      </c>
      <c r="P88" s="2">
        <f t="shared" si="42"/>
        <v>241</v>
      </c>
      <c r="Q88" s="2">
        <f t="shared" si="42"/>
        <v>255</v>
      </c>
      <c r="R88" s="2">
        <f t="shared" si="42"/>
        <v>0</v>
      </c>
      <c r="S88" s="2">
        <f t="shared" si="42"/>
        <v>0</v>
      </c>
      <c r="T88" s="2">
        <f t="shared" si="42"/>
        <v>0</v>
      </c>
      <c r="U88" s="2">
        <f t="shared" si="42"/>
        <v>0</v>
      </c>
      <c r="V88" s="2">
        <f t="shared" si="42"/>
        <v>0</v>
      </c>
      <c r="W88" s="2">
        <f t="shared" si="42"/>
        <v>0</v>
      </c>
      <c r="X88" s="2">
        <f t="shared" si="42"/>
        <v>0</v>
      </c>
    </row>
    <row r="89" spans="1:25" ht="12.75" customHeight="1">
      <c r="C89" s="11" t="str">
        <f t="shared" si="24"/>
        <v/>
      </c>
      <c r="D89" s="6" t="str">
        <f t="shared" si="25"/>
        <v/>
      </c>
      <c r="E89" s="2" t="str">
        <f t="shared" si="26"/>
        <v/>
      </c>
      <c r="F89" s="2" t="str">
        <f t="shared" si="27"/>
        <v/>
      </c>
      <c r="G89" s="6" t="str">
        <f t="shared" si="28"/>
        <v/>
      </c>
      <c r="H89" s="6" t="str">
        <f t="shared" si="29"/>
        <v/>
      </c>
      <c r="I89" s="6" t="str">
        <f t="shared" si="30"/>
        <v/>
      </c>
      <c r="J89" s="6" t="str">
        <f t="shared" si="31"/>
        <v/>
      </c>
      <c r="K89" s="6" t="str">
        <f t="shared" si="32"/>
        <v/>
      </c>
      <c r="L89" s="6" t="str">
        <f t="shared" si="33"/>
        <v/>
      </c>
      <c r="M89" s="6" t="str">
        <f t="shared" si="34"/>
        <v/>
      </c>
      <c r="N89" s="6"/>
      <c r="O89" s="7" t="str">
        <f t="shared" si="35"/>
        <v/>
      </c>
    </row>
    <row r="90" spans="1:25" ht="12.75" customHeight="1">
      <c r="A90" s="2" t="s">
        <v>157</v>
      </c>
      <c r="C90" s="11" t="str">
        <f t="shared" si="24"/>
        <v/>
      </c>
      <c r="D90" s="6" t="str">
        <f t="shared" si="25"/>
        <v/>
      </c>
      <c r="E90" s="2" t="str">
        <f t="shared" si="26"/>
        <v/>
      </c>
      <c r="F90" s="2" t="str">
        <f t="shared" si="27"/>
        <v/>
      </c>
      <c r="G90" s="6" t="str">
        <f t="shared" si="28"/>
        <v/>
      </c>
      <c r="H90" s="6" t="str">
        <f t="shared" si="29"/>
        <v/>
      </c>
      <c r="I90" s="6" t="str">
        <f t="shared" si="30"/>
        <v/>
      </c>
      <c r="J90" s="6" t="str">
        <f t="shared" si="31"/>
        <v/>
      </c>
      <c r="K90" s="6" t="str">
        <f t="shared" si="32"/>
        <v/>
      </c>
      <c r="L90" s="6" t="str">
        <f t="shared" si="33"/>
        <v/>
      </c>
      <c r="M90" s="6" t="str">
        <f t="shared" si="34"/>
        <v/>
      </c>
      <c r="N90" s="6"/>
      <c r="O90" s="7" t="str">
        <f t="shared" si="35"/>
        <v/>
      </c>
      <c r="Y90" s="13" t="s">
        <v>60</v>
      </c>
    </row>
    <row r="91" spans="1:25" ht="12.75" customHeight="1">
      <c r="A91" s="2" t="s">
        <v>158</v>
      </c>
      <c r="C91" s="11" t="str">
        <f t="shared" si="24"/>
        <v/>
      </c>
      <c r="D91" s="6" t="str">
        <f t="shared" si="25"/>
        <v/>
      </c>
      <c r="E91" s="2" t="str">
        <f t="shared" si="26"/>
        <v/>
      </c>
      <c r="F91" s="2" t="str">
        <f t="shared" si="27"/>
        <v/>
      </c>
      <c r="G91" s="6" t="str">
        <f t="shared" si="28"/>
        <v/>
      </c>
      <c r="H91" s="6" t="str">
        <f t="shared" si="29"/>
        <v/>
      </c>
      <c r="I91" s="6" t="str">
        <f t="shared" si="30"/>
        <v/>
      </c>
      <c r="J91" s="6" t="str">
        <f t="shared" si="31"/>
        <v/>
      </c>
      <c r="K91" s="6" t="str">
        <f t="shared" si="32"/>
        <v/>
      </c>
      <c r="L91" s="6" t="str">
        <f t="shared" si="33"/>
        <v/>
      </c>
      <c r="M91" s="6" t="str">
        <f t="shared" si="34"/>
        <v/>
      </c>
      <c r="N91" s="6"/>
      <c r="O91" s="7" t="str">
        <f t="shared" si="35"/>
        <v/>
      </c>
      <c r="Y91" s="13" t="s">
        <v>60</v>
      </c>
    </row>
    <row r="92" spans="1:25" ht="12.75" customHeight="1">
      <c r="C92" s="11" t="str">
        <f t="shared" si="24"/>
        <v/>
      </c>
      <c r="D92" s="6" t="str">
        <f t="shared" si="25"/>
        <v/>
      </c>
      <c r="E92" s="2" t="str">
        <f t="shared" si="26"/>
        <v/>
      </c>
      <c r="F92" s="2" t="str">
        <f t="shared" si="27"/>
        <v/>
      </c>
      <c r="G92" s="6" t="str">
        <f t="shared" si="28"/>
        <v/>
      </c>
      <c r="H92" s="6" t="str">
        <f t="shared" si="29"/>
        <v/>
      </c>
      <c r="I92" s="6" t="str">
        <f t="shared" si="30"/>
        <v/>
      </c>
      <c r="J92" s="6" t="str">
        <f t="shared" si="31"/>
        <v/>
      </c>
      <c r="K92" s="6" t="str">
        <f t="shared" si="32"/>
        <v/>
      </c>
      <c r="L92" s="6" t="str">
        <f t="shared" si="33"/>
        <v/>
      </c>
      <c r="M92" s="6" t="str">
        <f t="shared" si="34"/>
        <v/>
      </c>
      <c r="N92" s="6"/>
      <c r="O92" s="7" t="str">
        <f t="shared" si="35"/>
        <v/>
      </c>
    </row>
    <row r="93" spans="1:25" ht="12.75" customHeight="1">
      <c r="C93" s="11" t="str">
        <f t="shared" si="24"/>
        <v/>
      </c>
      <c r="D93" s="6" t="str">
        <f t="shared" si="25"/>
        <v/>
      </c>
      <c r="E93" s="2" t="str">
        <f t="shared" si="26"/>
        <v/>
      </c>
      <c r="F93" s="2" t="str">
        <f t="shared" si="27"/>
        <v/>
      </c>
      <c r="G93" s="6" t="str">
        <f t="shared" si="28"/>
        <v/>
      </c>
      <c r="H93" s="6" t="str">
        <f t="shared" si="29"/>
        <v/>
      </c>
      <c r="I93" s="6" t="str">
        <f t="shared" si="30"/>
        <v/>
      </c>
      <c r="J93" s="6" t="str">
        <f t="shared" si="31"/>
        <v/>
      </c>
      <c r="K93" s="6" t="str">
        <f t="shared" si="32"/>
        <v/>
      </c>
      <c r="L93" s="6" t="str">
        <f t="shared" si="33"/>
        <v/>
      </c>
      <c r="M93" s="6" t="str">
        <f t="shared" si="34"/>
        <v/>
      </c>
      <c r="N93" s="6"/>
      <c r="O93" s="7" t="str">
        <f t="shared" si="35"/>
        <v/>
      </c>
    </row>
    <row r="94" spans="1:25" ht="23.25" customHeight="1">
      <c r="A94" s="9" t="s">
        <v>159</v>
      </c>
      <c r="C94" s="11" t="str">
        <f t="shared" si="24"/>
        <v/>
      </c>
      <c r="D94" s="6" t="str">
        <f t="shared" si="25"/>
        <v/>
      </c>
      <c r="E94" s="2" t="str">
        <f t="shared" si="26"/>
        <v/>
      </c>
      <c r="F94" s="2" t="str">
        <f t="shared" si="27"/>
        <v/>
      </c>
      <c r="G94" s="6" t="str">
        <f t="shared" si="28"/>
        <v/>
      </c>
      <c r="H94" s="6" t="str">
        <f t="shared" si="29"/>
        <v/>
      </c>
      <c r="I94" s="6" t="str">
        <f t="shared" si="30"/>
        <v/>
      </c>
      <c r="J94" s="6" t="str">
        <f t="shared" si="31"/>
        <v/>
      </c>
      <c r="K94" s="6" t="str">
        <f t="shared" si="32"/>
        <v/>
      </c>
      <c r="L94" s="6" t="str">
        <f t="shared" si="33"/>
        <v/>
      </c>
      <c r="M94" s="6" t="str">
        <f t="shared" si="34"/>
        <v/>
      </c>
      <c r="N94" s="6"/>
      <c r="O94" s="7" t="str">
        <f t="shared" si="35"/>
        <v/>
      </c>
    </row>
    <row r="95" spans="1:25" ht="12.75" customHeight="1">
      <c r="A95" s="2" t="s">
        <v>160</v>
      </c>
      <c r="B95" s="2" t="s">
        <v>161</v>
      </c>
      <c r="C95" s="11" t="str">
        <f t="shared" si="24"/>
        <v>1E7</v>
      </c>
      <c r="D95" s="6" t="str">
        <f t="shared" si="25"/>
        <v>2</v>
      </c>
      <c r="E95" s="2" t="str">
        <f t="shared" si="26"/>
        <v>F1FF</v>
      </c>
      <c r="F95" s="2" t="str">
        <f t="shared" si="27"/>
        <v>F1</v>
      </c>
      <c r="G95" s="6" t="str">
        <f t="shared" si="28"/>
        <v>FF</v>
      </c>
      <c r="H95" s="6"/>
      <c r="I95" s="6" t="str">
        <f t="shared" si="30"/>
        <v/>
      </c>
      <c r="J95" s="6" t="str">
        <f t="shared" si="31"/>
        <v/>
      </c>
      <c r="K95" s="6" t="str">
        <f t="shared" si="32"/>
        <v/>
      </c>
      <c r="L95" s="6" t="str">
        <f t="shared" si="33"/>
        <v/>
      </c>
      <c r="M95" s="6" t="str">
        <f t="shared" si="34"/>
        <v/>
      </c>
      <c r="N95" s="6"/>
      <c r="O95" s="7" t="str">
        <f t="shared" si="35"/>
        <v xml:space="preserve">F1 FF      </v>
      </c>
      <c r="P95" s="2">
        <f t="shared" ref="P95:X96" si="43">HEX2DEC(F95)</f>
        <v>241</v>
      </c>
      <c r="Q95" s="2">
        <f t="shared" si="43"/>
        <v>255</v>
      </c>
      <c r="R95" s="2">
        <f t="shared" si="43"/>
        <v>0</v>
      </c>
      <c r="S95" s="2">
        <f t="shared" si="43"/>
        <v>0</v>
      </c>
      <c r="T95" s="2">
        <f t="shared" si="43"/>
        <v>0</v>
      </c>
      <c r="U95" s="2">
        <f t="shared" si="43"/>
        <v>0</v>
      </c>
      <c r="V95" s="2">
        <f t="shared" si="43"/>
        <v>0</v>
      </c>
      <c r="W95" s="2">
        <f t="shared" si="43"/>
        <v>0</v>
      </c>
      <c r="X95" s="2">
        <f t="shared" si="43"/>
        <v>0</v>
      </c>
    </row>
    <row r="96" spans="1:25" ht="12.75" customHeight="1">
      <c r="A96" s="2" t="s">
        <v>162</v>
      </c>
      <c r="B96" s="2" t="s">
        <v>163</v>
      </c>
      <c r="C96" s="11" t="str">
        <f t="shared" si="24"/>
        <v>1E7</v>
      </c>
      <c r="D96" s="6" t="str">
        <f t="shared" si="25"/>
        <v>2</v>
      </c>
      <c r="E96" s="2" t="str">
        <f t="shared" si="26"/>
        <v>F0FF</v>
      </c>
      <c r="F96" s="2" t="str">
        <f t="shared" si="27"/>
        <v>F0</v>
      </c>
      <c r="G96" s="6" t="str">
        <f t="shared" si="28"/>
        <v>FF</v>
      </c>
      <c r="H96" s="6" t="str">
        <f t="shared" ref="H96:H119" si="44">MID($E96,5,2)</f>
        <v/>
      </c>
      <c r="I96" s="6" t="str">
        <f t="shared" si="30"/>
        <v/>
      </c>
      <c r="J96" s="6" t="str">
        <f t="shared" si="31"/>
        <v/>
      </c>
      <c r="K96" s="6" t="str">
        <f t="shared" si="32"/>
        <v/>
      </c>
      <c r="L96" s="6" t="str">
        <f t="shared" si="33"/>
        <v/>
      </c>
      <c r="M96" s="6" t="str">
        <f t="shared" si="34"/>
        <v/>
      </c>
      <c r="N96" s="6"/>
      <c r="O96" s="7" t="str">
        <f t="shared" si="35"/>
        <v xml:space="preserve">F0 FF      </v>
      </c>
      <c r="P96" s="2">
        <f t="shared" si="43"/>
        <v>240</v>
      </c>
      <c r="Q96" s="2">
        <f t="shared" si="43"/>
        <v>255</v>
      </c>
      <c r="R96" s="2">
        <f t="shared" si="43"/>
        <v>0</v>
      </c>
      <c r="S96" s="2">
        <f t="shared" si="43"/>
        <v>0</v>
      </c>
      <c r="T96" s="2">
        <f t="shared" si="43"/>
        <v>0</v>
      </c>
      <c r="U96" s="2">
        <f t="shared" si="43"/>
        <v>0</v>
      </c>
      <c r="V96" s="2">
        <f t="shared" si="43"/>
        <v>0</v>
      </c>
      <c r="W96" s="2">
        <f t="shared" si="43"/>
        <v>0</v>
      </c>
      <c r="X96" s="2">
        <f t="shared" si="43"/>
        <v>0</v>
      </c>
    </row>
    <row r="97" spans="1:24" ht="12.75" customHeight="1">
      <c r="C97" s="11" t="str">
        <f t="shared" si="24"/>
        <v/>
      </c>
      <c r="D97" s="6" t="str">
        <f t="shared" si="25"/>
        <v/>
      </c>
      <c r="E97" s="2" t="str">
        <f t="shared" si="26"/>
        <v/>
      </c>
      <c r="F97" s="2" t="str">
        <f t="shared" si="27"/>
        <v/>
      </c>
      <c r="G97" s="6" t="str">
        <f t="shared" si="28"/>
        <v/>
      </c>
      <c r="H97" s="6" t="str">
        <f t="shared" si="44"/>
        <v/>
      </c>
      <c r="I97" s="6" t="str">
        <f t="shared" si="30"/>
        <v/>
      </c>
      <c r="J97" s="6" t="str">
        <f t="shared" si="31"/>
        <v/>
      </c>
      <c r="K97" s="6" t="str">
        <f t="shared" si="32"/>
        <v/>
      </c>
      <c r="L97" s="6" t="str">
        <f t="shared" si="33"/>
        <v/>
      </c>
      <c r="M97" s="6" t="str">
        <f t="shared" si="34"/>
        <v/>
      </c>
      <c r="N97" s="6"/>
      <c r="O97" s="7" t="str">
        <f t="shared" si="35"/>
        <v/>
      </c>
    </row>
    <row r="98" spans="1:24" ht="12.75" customHeight="1">
      <c r="A98" s="2" t="s">
        <v>164</v>
      </c>
      <c r="B98" s="2" t="s">
        <v>165</v>
      </c>
      <c r="C98" s="11" t="str">
        <f t="shared" si="24"/>
        <v>1E8</v>
      </c>
      <c r="D98" s="6" t="str">
        <f t="shared" si="25"/>
        <v>2</v>
      </c>
      <c r="E98" s="2" t="str">
        <f t="shared" si="26"/>
        <v>F1FF</v>
      </c>
      <c r="F98" s="2" t="str">
        <f t="shared" si="27"/>
        <v>F1</v>
      </c>
      <c r="G98" s="6" t="str">
        <f t="shared" si="28"/>
        <v>FF</v>
      </c>
      <c r="H98" s="6" t="str">
        <f t="shared" si="44"/>
        <v/>
      </c>
      <c r="I98" s="6" t="str">
        <f t="shared" si="30"/>
        <v/>
      </c>
      <c r="J98" s="6" t="str">
        <f t="shared" si="31"/>
        <v/>
      </c>
      <c r="K98" s="6" t="str">
        <f t="shared" si="32"/>
        <v/>
      </c>
      <c r="L98" s="6" t="str">
        <f t="shared" si="33"/>
        <v/>
      </c>
      <c r="M98" s="6" t="str">
        <f t="shared" si="34"/>
        <v/>
      </c>
      <c r="N98" s="6"/>
      <c r="O98" s="7" t="str">
        <f t="shared" si="35"/>
        <v xml:space="preserve">F1 FF      </v>
      </c>
      <c r="P98" s="2">
        <f t="shared" ref="P98:X99" si="45">HEX2DEC(F98)</f>
        <v>241</v>
      </c>
      <c r="Q98" s="2">
        <f t="shared" si="45"/>
        <v>255</v>
      </c>
      <c r="R98" s="2">
        <f t="shared" si="45"/>
        <v>0</v>
      </c>
      <c r="S98" s="2">
        <f t="shared" si="45"/>
        <v>0</v>
      </c>
      <c r="T98" s="2">
        <f t="shared" si="45"/>
        <v>0</v>
      </c>
      <c r="U98" s="2">
        <f t="shared" si="45"/>
        <v>0</v>
      </c>
      <c r="V98" s="2">
        <f t="shared" si="45"/>
        <v>0</v>
      </c>
      <c r="W98" s="2">
        <f t="shared" si="45"/>
        <v>0</v>
      </c>
      <c r="X98" s="2">
        <f t="shared" si="45"/>
        <v>0</v>
      </c>
    </row>
    <row r="99" spans="1:24" ht="12.75" customHeight="1">
      <c r="A99" s="2" t="s">
        <v>166</v>
      </c>
      <c r="B99" s="2" t="s">
        <v>167</v>
      </c>
      <c r="C99" s="11" t="str">
        <f t="shared" si="24"/>
        <v>1E8</v>
      </c>
      <c r="D99" s="6" t="str">
        <f t="shared" si="25"/>
        <v>2</v>
      </c>
      <c r="E99" s="2" t="str">
        <f t="shared" si="26"/>
        <v>F0FF</v>
      </c>
      <c r="F99" s="2" t="str">
        <f t="shared" si="27"/>
        <v>F0</v>
      </c>
      <c r="G99" s="6" t="str">
        <f t="shared" si="28"/>
        <v>FF</v>
      </c>
      <c r="H99" s="6" t="str">
        <f t="shared" si="44"/>
        <v/>
      </c>
      <c r="I99" s="6" t="str">
        <f t="shared" si="30"/>
        <v/>
      </c>
      <c r="J99" s="6" t="str">
        <f t="shared" si="31"/>
        <v/>
      </c>
      <c r="K99" s="6" t="str">
        <f t="shared" si="32"/>
        <v/>
      </c>
      <c r="L99" s="6" t="str">
        <f t="shared" si="33"/>
        <v/>
      </c>
      <c r="M99" s="6" t="str">
        <f t="shared" si="34"/>
        <v/>
      </c>
      <c r="N99" s="6"/>
      <c r="O99" s="7" t="str">
        <f t="shared" si="35"/>
        <v xml:space="preserve">F0 FF      </v>
      </c>
      <c r="P99" s="2">
        <f t="shared" si="45"/>
        <v>240</v>
      </c>
      <c r="Q99" s="2">
        <f t="shared" si="45"/>
        <v>255</v>
      </c>
      <c r="R99" s="2">
        <f t="shared" si="45"/>
        <v>0</v>
      </c>
      <c r="S99" s="2">
        <f t="shared" si="45"/>
        <v>0</v>
      </c>
      <c r="T99" s="2">
        <f t="shared" si="45"/>
        <v>0</v>
      </c>
      <c r="U99" s="2">
        <f t="shared" si="45"/>
        <v>0</v>
      </c>
      <c r="V99" s="2">
        <f t="shared" si="45"/>
        <v>0</v>
      </c>
      <c r="W99" s="2">
        <f t="shared" si="45"/>
        <v>0</v>
      </c>
      <c r="X99" s="2">
        <f t="shared" si="45"/>
        <v>0</v>
      </c>
    </row>
    <row r="100" spans="1:24" ht="12.75" customHeight="1">
      <c r="C100" s="11" t="str">
        <f t="shared" si="24"/>
        <v/>
      </c>
      <c r="D100" s="6" t="str">
        <f t="shared" si="25"/>
        <v/>
      </c>
      <c r="E100" s="2" t="str">
        <f t="shared" si="26"/>
        <v/>
      </c>
      <c r="F100" s="2" t="str">
        <f t="shared" si="27"/>
        <v/>
      </c>
      <c r="G100" s="6" t="str">
        <f t="shared" si="28"/>
        <v/>
      </c>
      <c r="H100" s="6" t="str">
        <f t="shared" si="44"/>
        <v/>
      </c>
      <c r="I100" s="6" t="str">
        <f t="shared" si="30"/>
        <v/>
      </c>
      <c r="J100" s="6" t="str">
        <f t="shared" si="31"/>
        <v/>
      </c>
      <c r="K100" s="6" t="str">
        <f t="shared" si="32"/>
        <v/>
      </c>
      <c r="L100" s="6" t="str">
        <f t="shared" si="33"/>
        <v/>
      </c>
      <c r="M100" s="6" t="str">
        <f t="shared" si="34"/>
        <v/>
      </c>
      <c r="N100" s="6"/>
      <c r="O100" s="7" t="str">
        <f t="shared" si="35"/>
        <v/>
      </c>
    </row>
    <row r="101" spans="1:24" ht="12.75" customHeight="1">
      <c r="A101" s="2" t="s">
        <v>168</v>
      </c>
      <c r="C101" s="11" t="str">
        <f t="shared" si="24"/>
        <v/>
      </c>
      <c r="D101" s="6" t="str">
        <f t="shared" si="25"/>
        <v/>
      </c>
      <c r="E101" s="2" t="str">
        <f t="shared" si="26"/>
        <v/>
      </c>
      <c r="F101" s="2" t="str">
        <f t="shared" si="27"/>
        <v/>
      </c>
      <c r="G101" s="6" t="str">
        <f t="shared" si="28"/>
        <v/>
      </c>
      <c r="H101" s="6" t="str">
        <f t="shared" si="44"/>
        <v/>
      </c>
      <c r="I101" s="6" t="str">
        <f t="shared" si="30"/>
        <v/>
      </c>
      <c r="J101" s="6" t="str">
        <f t="shared" si="31"/>
        <v/>
      </c>
      <c r="K101" s="6" t="str">
        <f t="shared" si="32"/>
        <v/>
      </c>
      <c r="L101" s="6" t="str">
        <f t="shared" si="33"/>
        <v/>
      </c>
      <c r="M101" s="6" t="str">
        <f t="shared" si="34"/>
        <v/>
      </c>
      <c r="N101" s="6"/>
      <c r="O101" s="7" t="str">
        <f t="shared" si="35"/>
        <v/>
      </c>
    </row>
    <row r="102" spans="1:24" ht="12.75" customHeight="1">
      <c r="C102" s="11" t="str">
        <f t="shared" si="24"/>
        <v/>
      </c>
      <c r="D102" s="6" t="str">
        <f t="shared" si="25"/>
        <v/>
      </c>
      <c r="E102" s="2" t="str">
        <f t="shared" si="26"/>
        <v/>
      </c>
      <c r="F102" s="2" t="str">
        <f t="shared" si="27"/>
        <v/>
      </c>
      <c r="G102" s="6" t="str">
        <f t="shared" si="28"/>
        <v/>
      </c>
      <c r="H102" s="6" t="str">
        <f t="shared" si="44"/>
        <v/>
      </c>
      <c r="I102" s="6" t="str">
        <f t="shared" si="30"/>
        <v/>
      </c>
      <c r="J102" s="6" t="str">
        <f t="shared" si="31"/>
        <v/>
      </c>
      <c r="K102" s="6" t="str">
        <f t="shared" si="32"/>
        <v/>
      </c>
      <c r="L102" s="6" t="str">
        <f t="shared" si="33"/>
        <v/>
      </c>
      <c r="M102" s="6" t="str">
        <f t="shared" si="34"/>
        <v/>
      </c>
      <c r="N102" s="6"/>
      <c r="O102" s="7" t="str">
        <f t="shared" si="35"/>
        <v/>
      </c>
    </row>
    <row r="103" spans="1:24" ht="12.75" customHeight="1">
      <c r="C103" s="11" t="str">
        <f t="shared" si="24"/>
        <v/>
      </c>
      <c r="D103" s="6" t="str">
        <f t="shared" si="25"/>
        <v/>
      </c>
      <c r="E103" s="2" t="str">
        <f t="shared" si="26"/>
        <v/>
      </c>
      <c r="F103" s="2" t="str">
        <f t="shared" si="27"/>
        <v/>
      </c>
      <c r="G103" s="6" t="str">
        <f t="shared" si="28"/>
        <v/>
      </c>
      <c r="H103" s="6" t="str">
        <f t="shared" si="44"/>
        <v/>
      </c>
      <c r="I103" s="6" t="str">
        <f t="shared" si="30"/>
        <v/>
      </c>
      <c r="J103" s="6" t="str">
        <f t="shared" si="31"/>
        <v/>
      </c>
      <c r="K103" s="6" t="str">
        <f t="shared" si="32"/>
        <v/>
      </c>
      <c r="L103" s="6" t="str">
        <f t="shared" si="33"/>
        <v/>
      </c>
      <c r="M103" s="6" t="str">
        <f t="shared" si="34"/>
        <v/>
      </c>
      <c r="N103" s="6"/>
      <c r="O103" s="7" t="str">
        <f t="shared" si="35"/>
        <v/>
      </c>
    </row>
    <row r="104" spans="1:24" ht="12.75" customHeight="1">
      <c r="A104" s="2" t="s">
        <v>169</v>
      </c>
      <c r="B104" s="2" t="s">
        <v>170</v>
      </c>
      <c r="C104" s="11" t="str">
        <f t="shared" si="24"/>
        <v>1F3</v>
      </c>
      <c r="D104" s="6" t="str">
        <f t="shared" si="25"/>
        <v>2</v>
      </c>
      <c r="E104" s="2" t="str">
        <f t="shared" si="26"/>
        <v>FCFF</v>
      </c>
      <c r="F104" s="2" t="str">
        <f t="shared" si="27"/>
        <v>FC</v>
      </c>
      <c r="G104" s="6" t="str">
        <f t="shared" si="28"/>
        <v>FF</v>
      </c>
      <c r="H104" s="6" t="str">
        <f t="shared" si="44"/>
        <v/>
      </c>
      <c r="I104" s="6" t="str">
        <f t="shared" si="30"/>
        <v/>
      </c>
      <c r="J104" s="6" t="str">
        <f t="shared" si="31"/>
        <v/>
      </c>
      <c r="K104" s="6" t="str">
        <f t="shared" si="32"/>
        <v/>
      </c>
      <c r="L104" s="6" t="str">
        <f t="shared" si="33"/>
        <v/>
      </c>
      <c r="M104" s="6" t="str">
        <f t="shared" si="34"/>
        <v/>
      </c>
      <c r="N104" s="6"/>
      <c r="O104" s="7" t="str">
        <f t="shared" si="35"/>
        <v xml:space="preserve">FC FF      </v>
      </c>
      <c r="P104" s="2">
        <f t="shared" ref="P104:X109" si="46">HEX2DEC(F104)</f>
        <v>252</v>
      </c>
      <c r="Q104" s="2">
        <f t="shared" si="46"/>
        <v>255</v>
      </c>
      <c r="R104" s="2">
        <f t="shared" si="46"/>
        <v>0</v>
      </c>
      <c r="S104" s="2">
        <f t="shared" si="46"/>
        <v>0</v>
      </c>
      <c r="T104" s="2">
        <f t="shared" si="46"/>
        <v>0</v>
      </c>
      <c r="U104" s="2">
        <f t="shared" si="46"/>
        <v>0</v>
      </c>
      <c r="V104" s="2">
        <f t="shared" si="46"/>
        <v>0</v>
      </c>
      <c r="W104" s="2">
        <f t="shared" si="46"/>
        <v>0</v>
      </c>
      <c r="X104" s="2">
        <f t="shared" si="46"/>
        <v>0</v>
      </c>
    </row>
    <row r="105" spans="1:24" ht="12.75" customHeight="1">
      <c r="A105" s="2" t="s">
        <v>171</v>
      </c>
      <c r="B105" s="2" t="s">
        <v>172</v>
      </c>
      <c r="C105" s="11" t="str">
        <f t="shared" si="24"/>
        <v>1F3</v>
      </c>
      <c r="D105" s="6" t="str">
        <f t="shared" si="25"/>
        <v>2</v>
      </c>
      <c r="E105" s="2" t="str">
        <f t="shared" si="26"/>
        <v>F8FF</v>
      </c>
      <c r="F105" s="2" t="str">
        <f t="shared" si="27"/>
        <v>F8</v>
      </c>
      <c r="G105" s="6" t="str">
        <f t="shared" si="28"/>
        <v>FF</v>
      </c>
      <c r="H105" s="6" t="str">
        <f t="shared" si="44"/>
        <v/>
      </c>
      <c r="I105" s="6" t="str">
        <f t="shared" si="30"/>
        <v/>
      </c>
      <c r="J105" s="6" t="str">
        <f t="shared" si="31"/>
        <v/>
      </c>
      <c r="K105" s="6" t="str">
        <f t="shared" si="32"/>
        <v/>
      </c>
      <c r="L105" s="6" t="str">
        <f t="shared" si="33"/>
        <v/>
      </c>
      <c r="M105" s="6" t="str">
        <f t="shared" si="34"/>
        <v/>
      </c>
      <c r="N105" s="6"/>
      <c r="O105" s="7" t="str">
        <f t="shared" si="35"/>
        <v xml:space="preserve">F8 FF      </v>
      </c>
      <c r="P105" s="2">
        <f t="shared" si="46"/>
        <v>248</v>
      </c>
      <c r="Q105" s="2">
        <f t="shared" si="46"/>
        <v>255</v>
      </c>
      <c r="R105" s="2">
        <f t="shared" si="46"/>
        <v>0</v>
      </c>
      <c r="S105" s="2">
        <f t="shared" si="46"/>
        <v>0</v>
      </c>
      <c r="T105" s="2">
        <f t="shared" si="46"/>
        <v>0</v>
      </c>
      <c r="U105" s="2">
        <f t="shared" si="46"/>
        <v>0</v>
      </c>
      <c r="V105" s="2">
        <f t="shared" si="46"/>
        <v>0</v>
      </c>
      <c r="W105" s="2">
        <f t="shared" si="46"/>
        <v>0</v>
      </c>
      <c r="X105" s="2">
        <f t="shared" si="46"/>
        <v>0</v>
      </c>
    </row>
    <row r="106" spans="1:24" ht="12.75" customHeight="1">
      <c r="A106" s="2" t="s">
        <v>173</v>
      </c>
      <c r="B106" s="2" t="s">
        <v>174</v>
      </c>
      <c r="C106" s="11" t="str">
        <f t="shared" si="24"/>
        <v>1F3</v>
      </c>
      <c r="D106" s="6" t="str">
        <f t="shared" si="25"/>
        <v>2</v>
      </c>
      <c r="E106" s="2" t="str">
        <f t="shared" si="26"/>
        <v>F9FF</v>
      </c>
      <c r="F106" s="2" t="str">
        <f t="shared" si="27"/>
        <v>F9</v>
      </c>
      <c r="G106" s="6" t="str">
        <f t="shared" si="28"/>
        <v>FF</v>
      </c>
      <c r="H106" s="6" t="str">
        <f t="shared" si="44"/>
        <v/>
      </c>
      <c r="I106" s="6" t="str">
        <f t="shared" si="30"/>
        <v/>
      </c>
      <c r="J106" s="6" t="str">
        <f t="shared" si="31"/>
        <v/>
      </c>
      <c r="K106" s="6" t="str">
        <f t="shared" si="32"/>
        <v/>
      </c>
      <c r="L106" s="6" t="str">
        <f t="shared" si="33"/>
        <v/>
      </c>
      <c r="M106" s="6" t="str">
        <f t="shared" si="34"/>
        <v/>
      </c>
      <c r="N106" s="6"/>
      <c r="O106" s="7" t="str">
        <f t="shared" si="35"/>
        <v xml:space="preserve">F9 FF      </v>
      </c>
      <c r="P106" s="2">
        <f t="shared" si="46"/>
        <v>249</v>
      </c>
      <c r="Q106" s="2">
        <f t="shared" si="46"/>
        <v>255</v>
      </c>
      <c r="R106" s="2">
        <f t="shared" si="46"/>
        <v>0</v>
      </c>
      <c r="S106" s="2">
        <f t="shared" si="46"/>
        <v>0</v>
      </c>
      <c r="T106" s="2">
        <f t="shared" si="46"/>
        <v>0</v>
      </c>
      <c r="U106" s="2">
        <f t="shared" si="46"/>
        <v>0</v>
      </c>
      <c r="V106" s="2">
        <f t="shared" si="46"/>
        <v>0</v>
      </c>
      <c r="W106" s="2">
        <f t="shared" si="46"/>
        <v>0</v>
      </c>
      <c r="X106" s="2">
        <f t="shared" si="46"/>
        <v>0</v>
      </c>
    </row>
    <row r="107" spans="1:24" ht="12.75" customHeight="1">
      <c r="A107" s="2" t="s">
        <v>175</v>
      </c>
      <c r="B107" s="2" t="s">
        <v>172</v>
      </c>
      <c r="C107" s="11" t="str">
        <f t="shared" si="24"/>
        <v>1F3</v>
      </c>
      <c r="D107" s="6" t="str">
        <f t="shared" si="25"/>
        <v>2</v>
      </c>
      <c r="E107" s="2" t="str">
        <f t="shared" si="26"/>
        <v>F8FF</v>
      </c>
      <c r="F107" s="2" t="str">
        <f t="shared" si="27"/>
        <v>F8</v>
      </c>
      <c r="G107" s="6" t="str">
        <f t="shared" si="28"/>
        <v>FF</v>
      </c>
      <c r="H107" s="6" t="str">
        <f t="shared" si="44"/>
        <v/>
      </c>
      <c r="I107" s="6" t="str">
        <f t="shared" si="30"/>
        <v/>
      </c>
      <c r="J107" s="6" t="str">
        <f t="shared" si="31"/>
        <v/>
      </c>
      <c r="K107" s="6" t="str">
        <f t="shared" si="32"/>
        <v/>
      </c>
      <c r="L107" s="6" t="str">
        <f t="shared" si="33"/>
        <v/>
      </c>
      <c r="M107" s="6" t="str">
        <f t="shared" si="34"/>
        <v/>
      </c>
      <c r="N107" s="6"/>
      <c r="O107" s="7" t="str">
        <f t="shared" si="35"/>
        <v xml:space="preserve">F8 FF      </v>
      </c>
      <c r="P107" s="2">
        <f t="shared" si="46"/>
        <v>248</v>
      </c>
      <c r="Q107" s="2">
        <f t="shared" si="46"/>
        <v>255</v>
      </c>
      <c r="R107" s="2">
        <f t="shared" si="46"/>
        <v>0</v>
      </c>
      <c r="S107" s="2">
        <f t="shared" si="46"/>
        <v>0</v>
      </c>
      <c r="T107" s="2">
        <f t="shared" si="46"/>
        <v>0</v>
      </c>
      <c r="U107" s="2">
        <f t="shared" si="46"/>
        <v>0</v>
      </c>
      <c r="V107" s="2">
        <f t="shared" si="46"/>
        <v>0</v>
      </c>
      <c r="W107" s="2">
        <f t="shared" si="46"/>
        <v>0</v>
      </c>
      <c r="X107" s="2">
        <f t="shared" si="46"/>
        <v>0</v>
      </c>
    </row>
    <row r="108" spans="1:24" ht="12.75" customHeight="1">
      <c r="A108" s="2" t="s">
        <v>176</v>
      </c>
      <c r="B108" s="2" t="s">
        <v>177</v>
      </c>
      <c r="C108" s="11" t="str">
        <f t="shared" si="24"/>
        <v>1F3</v>
      </c>
      <c r="D108" s="6" t="str">
        <f t="shared" si="25"/>
        <v>2</v>
      </c>
      <c r="E108" s="2" t="str">
        <f t="shared" si="26"/>
        <v>FAFF</v>
      </c>
      <c r="F108" s="2" t="str">
        <f t="shared" si="27"/>
        <v>FA</v>
      </c>
      <c r="G108" s="6" t="str">
        <f t="shared" si="28"/>
        <v>FF</v>
      </c>
      <c r="H108" s="6" t="str">
        <f t="shared" si="44"/>
        <v/>
      </c>
      <c r="I108" s="6" t="str">
        <f t="shared" si="30"/>
        <v/>
      </c>
      <c r="J108" s="6" t="str">
        <f t="shared" si="31"/>
        <v/>
      </c>
      <c r="K108" s="6" t="str">
        <f t="shared" si="32"/>
        <v/>
      </c>
      <c r="L108" s="6" t="str">
        <f t="shared" si="33"/>
        <v/>
      </c>
      <c r="M108" s="6" t="str">
        <f t="shared" si="34"/>
        <v/>
      </c>
      <c r="N108" s="6"/>
      <c r="O108" s="7" t="str">
        <f t="shared" si="35"/>
        <v xml:space="preserve">FA FF      </v>
      </c>
      <c r="P108" s="2">
        <f t="shared" si="46"/>
        <v>250</v>
      </c>
      <c r="Q108" s="2">
        <f t="shared" si="46"/>
        <v>255</v>
      </c>
      <c r="R108" s="2">
        <f t="shared" si="46"/>
        <v>0</v>
      </c>
      <c r="S108" s="2">
        <f t="shared" si="46"/>
        <v>0</v>
      </c>
      <c r="T108" s="2">
        <f t="shared" si="46"/>
        <v>0</v>
      </c>
      <c r="U108" s="2">
        <f t="shared" si="46"/>
        <v>0</v>
      </c>
      <c r="V108" s="2">
        <f t="shared" si="46"/>
        <v>0</v>
      </c>
      <c r="W108" s="2">
        <f t="shared" si="46"/>
        <v>0</v>
      </c>
      <c r="X108" s="2">
        <f t="shared" si="46"/>
        <v>0</v>
      </c>
    </row>
    <row r="109" spans="1:24" ht="12.75" customHeight="1">
      <c r="A109" s="2" t="s">
        <v>178</v>
      </c>
      <c r="B109" s="2" t="s">
        <v>172</v>
      </c>
      <c r="C109" s="11" t="str">
        <f t="shared" si="24"/>
        <v>1F3</v>
      </c>
      <c r="D109" s="6" t="str">
        <f t="shared" si="25"/>
        <v>2</v>
      </c>
      <c r="E109" s="2" t="str">
        <f t="shared" si="26"/>
        <v>F8FF</v>
      </c>
      <c r="F109" s="2" t="str">
        <f t="shared" si="27"/>
        <v>F8</v>
      </c>
      <c r="G109" s="6" t="str">
        <f t="shared" si="28"/>
        <v>FF</v>
      </c>
      <c r="H109" s="6" t="str">
        <f t="shared" si="44"/>
        <v/>
      </c>
      <c r="I109" s="6" t="str">
        <f t="shared" si="30"/>
        <v/>
      </c>
      <c r="J109" s="6" t="str">
        <f t="shared" si="31"/>
        <v/>
      </c>
      <c r="K109" s="6" t="str">
        <f t="shared" si="32"/>
        <v/>
      </c>
      <c r="L109" s="6" t="str">
        <f t="shared" si="33"/>
        <v/>
      </c>
      <c r="M109" s="6" t="str">
        <f t="shared" si="34"/>
        <v/>
      </c>
      <c r="N109" s="6"/>
      <c r="O109" s="7" t="str">
        <f t="shared" si="35"/>
        <v xml:space="preserve">F8 FF      </v>
      </c>
      <c r="P109" s="2">
        <f t="shared" si="46"/>
        <v>248</v>
      </c>
      <c r="Q109" s="2">
        <f t="shared" si="46"/>
        <v>255</v>
      </c>
      <c r="R109" s="2">
        <f t="shared" si="46"/>
        <v>0</v>
      </c>
      <c r="S109" s="2">
        <f t="shared" si="46"/>
        <v>0</v>
      </c>
      <c r="T109" s="2">
        <f t="shared" si="46"/>
        <v>0</v>
      </c>
      <c r="U109" s="2">
        <f t="shared" si="46"/>
        <v>0</v>
      </c>
      <c r="V109" s="2">
        <f t="shared" si="46"/>
        <v>0</v>
      </c>
      <c r="W109" s="2">
        <f t="shared" si="46"/>
        <v>0</v>
      </c>
      <c r="X109" s="2">
        <f t="shared" si="46"/>
        <v>0</v>
      </c>
    </row>
    <row r="110" spans="1:24" ht="12.75" customHeight="1">
      <c r="C110" s="11" t="str">
        <f t="shared" si="24"/>
        <v/>
      </c>
      <c r="D110" s="6" t="str">
        <f t="shared" si="25"/>
        <v/>
      </c>
      <c r="E110" s="2" t="str">
        <f t="shared" si="26"/>
        <v/>
      </c>
      <c r="F110" s="2" t="str">
        <f t="shared" si="27"/>
        <v/>
      </c>
      <c r="G110" s="6" t="str">
        <f t="shared" si="28"/>
        <v/>
      </c>
      <c r="H110" s="6" t="str">
        <f t="shared" si="44"/>
        <v/>
      </c>
      <c r="I110" s="6" t="str">
        <f t="shared" si="30"/>
        <v/>
      </c>
      <c r="J110" s="6" t="str">
        <f t="shared" si="31"/>
        <v/>
      </c>
      <c r="K110" s="6" t="str">
        <f t="shared" si="32"/>
        <v/>
      </c>
      <c r="L110" s="6" t="str">
        <f t="shared" si="33"/>
        <v/>
      </c>
      <c r="M110" s="6" t="str">
        <f t="shared" si="34"/>
        <v/>
      </c>
      <c r="N110" s="6"/>
      <c r="O110" s="7" t="str">
        <f t="shared" si="35"/>
        <v/>
      </c>
    </row>
    <row r="111" spans="1:24" ht="12.75" customHeight="1">
      <c r="C111" s="11" t="str">
        <f t="shared" si="24"/>
        <v/>
      </c>
      <c r="D111" s="6" t="str">
        <f t="shared" si="25"/>
        <v/>
      </c>
      <c r="E111" s="2" t="str">
        <f t="shared" si="26"/>
        <v/>
      </c>
      <c r="F111" s="2" t="str">
        <f t="shared" si="27"/>
        <v/>
      </c>
      <c r="G111" s="6" t="str">
        <f t="shared" si="28"/>
        <v/>
      </c>
      <c r="H111" s="6" t="str">
        <f t="shared" si="44"/>
        <v/>
      </c>
      <c r="I111" s="6" t="str">
        <f t="shared" si="30"/>
        <v/>
      </c>
      <c r="J111" s="6" t="str">
        <f t="shared" si="31"/>
        <v/>
      </c>
      <c r="K111" s="6" t="str">
        <f t="shared" si="32"/>
        <v/>
      </c>
      <c r="L111" s="6" t="str">
        <f t="shared" si="33"/>
        <v/>
      </c>
      <c r="M111" s="6" t="str">
        <f t="shared" si="34"/>
        <v/>
      </c>
      <c r="N111" s="6"/>
      <c r="O111" s="7" t="str">
        <f t="shared" si="35"/>
        <v/>
      </c>
    </row>
    <row r="112" spans="1:24" ht="12.75" customHeight="1">
      <c r="A112" s="2" t="s">
        <v>179</v>
      </c>
      <c r="B112" s="2" t="s">
        <v>180</v>
      </c>
      <c r="C112" s="11" t="str">
        <f t="shared" si="24"/>
        <v>0DA</v>
      </c>
      <c r="D112" s="6" t="str">
        <f t="shared" si="25"/>
        <v>4</v>
      </c>
      <c r="E112" s="2" t="str">
        <f t="shared" si="26"/>
        <v>0000C0FF</v>
      </c>
      <c r="F112" s="2" t="str">
        <f t="shared" si="27"/>
        <v>00</v>
      </c>
      <c r="G112" s="6" t="str">
        <f t="shared" si="28"/>
        <v>00</v>
      </c>
      <c r="H112" s="6" t="str">
        <f t="shared" si="44"/>
        <v>C0</v>
      </c>
      <c r="I112" s="6" t="str">
        <f t="shared" si="30"/>
        <v>FF</v>
      </c>
      <c r="J112" s="6" t="str">
        <f t="shared" si="31"/>
        <v/>
      </c>
      <c r="K112" s="6" t="str">
        <f t="shared" si="32"/>
        <v/>
      </c>
      <c r="L112" s="6" t="str">
        <f t="shared" si="33"/>
        <v/>
      </c>
      <c r="M112" s="6" t="str">
        <f t="shared" si="34"/>
        <v/>
      </c>
      <c r="N112" s="6"/>
      <c r="O112" s="7" t="str">
        <f t="shared" si="35"/>
        <v xml:space="preserve">00 00 C0 FF    </v>
      </c>
      <c r="P112" s="2">
        <f t="shared" ref="P112:X116" si="47">HEX2DEC(F112)</f>
        <v>0</v>
      </c>
      <c r="Q112" s="2">
        <f t="shared" si="47"/>
        <v>0</v>
      </c>
      <c r="R112" s="2">
        <f t="shared" si="47"/>
        <v>192</v>
      </c>
      <c r="S112" s="2">
        <f t="shared" si="47"/>
        <v>255</v>
      </c>
      <c r="T112" s="2">
        <f t="shared" si="47"/>
        <v>0</v>
      </c>
      <c r="U112" s="2">
        <f t="shared" si="47"/>
        <v>0</v>
      </c>
      <c r="V112" s="2">
        <f t="shared" si="47"/>
        <v>0</v>
      </c>
      <c r="W112" s="2">
        <f t="shared" si="47"/>
        <v>0</v>
      </c>
      <c r="X112" s="2">
        <f t="shared" si="47"/>
        <v>0</v>
      </c>
    </row>
    <row r="113" spans="1:24" ht="12.75" customHeight="1">
      <c r="A113" s="2" t="s">
        <v>181</v>
      </c>
      <c r="B113" s="2" t="s">
        <v>182</v>
      </c>
      <c r="C113" s="11" t="str">
        <f t="shared" si="24"/>
        <v>0DA</v>
      </c>
      <c r="D113" s="6" t="str">
        <f t="shared" si="25"/>
        <v>4</v>
      </c>
      <c r="E113" s="2" t="str">
        <f t="shared" si="26"/>
        <v>0100C0FF</v>
      </c>
      <c r="F113" s="2" t="str">
        <f t="shared" si="27"/>
        <v>01</v>
      </c>
      <c r="G113" s="6" t="str">
        <f t="shared" si="28"/>
        <v>00</v>
      </c>
      <c r="H113" s="6" t="str">
        <f t="shared" si="44"/>
        <v>C0</v>
      </c>
      <c r="I113" s="6" t="str">
        <f t="shared" si="30"/>
        <v>FF</v>
      </c>
      <c r="J113" s="6" t="str">
        <f t="shared" si="31"/>
        <v/>
      </c>
      <c r="K113" s="6" t="str">
        <f t="shared" si="32"/>
        <v/>
      </c>
      <c r="L113" s="6" t="str">
        <f t="shared" si="33"/>
        <v/>
      </c>
      <c r="M113" s="6" t="str">
        <f t="shared" si="34"/>
        <v/>
      </c>
      <c r="N113" s="6"/>
      <c r="O113" s="7" t="str">
        <f t="shared" si="35"/>
        <v xml:space="preserve">01 00 C0 FF    </v>
      </c>
      <c r="P113" s="2">
        <f t="shared" si="47"/>
        <v>1</v>
      </c>
      <c r="Q113" s="2">
        <f t="shared" si="47"/>
        <v>0</v>
      </c>
      <c r="R113" s="2">
        <f t="shared" si="47"/>
        <v>192</v>
      </c>
      <c r="S113" s="2">
        <f t="shared" si="47"/>
        <v>255</v>
      </c>
      <c r="T113" s="2">
        <f t="shared" si="47"/>
        <v>0</v>
      </c>
      <c r="U113" s="2">
        <f t="shared" si="47"/>
        <v>0</v>
      </c>
      <c r="V113" s="2">
        <f t="shared" si="47"/>
        <v>0</v>
      </c>
      <c r="W113" s="2">
        <f t="shared" si="47"/>
        <v>0</v>
      </c>
      <c r="X113" s="2">
        <f t="shared" si="47"/>
        <v>0</v>
      </c>
    </row>
    <row r="114" spans="1:24" ht="12.75" customHeight="1">
      <c r="A114" s="2" t="s">
        <v>183</v>
      </c>
      <c r="B114" s="2" t="s">
        <v>184</v>
      </c>
      <c r="C114" s="11" t="str">
        <f t="shared" si="24"/>
        <v>0DA</v>
      </c>
      <c r="D114" s="6" t="str">
        <f t="shared" si="25"/>
        <v>4</v>
      </c>
      <c r="E114" s="2" t="str">
        <f t="shared" si="26"/>
        <v>0200C0FF</v>
      </c>
      <c r="F114" s="2" t="str">
        <f t="shared" si="27"/>
        <v>02</v>
      </c>
      <c r="G114" s="6" t="str">
        <f t="shared" si="28"/>
        <v>00</v>
      </c>
      <c r="H114" s="6" t="str">
        <f t="shared" si="44"/>
        <v>C0</v>
      </c>
      <c r="I114" s="6" t="str">
        <f t="shared" si="30"/>
        <v>FF</v>
      </c>
      <c r="J114" s="6" t="str">
        <f t="shared" si="31"/>
        <v/>
      </c>
      <c r="K114" s="6" t="str">
        <f t="shared" si="32"/>
        <v/>
      </c>
      <c r="L114" s="6" t="str">
        <f t="shared" si="33"/>
        <v/>
      </c>
      <c r="M114" s="6" t="str">
        <f t="shared" si="34"/>
        <v/>
      </c>
      <c r="N114" s="6"/>
      <c r="O114" s="7" t="str">
        <f t="shared" si="35"/>
        <v xml:space="preserve">02 00 C0 FF    </v>
      </c>
      <c r="P114" s="2">
        <f t="shared" si="47"/>
        <v>2</v>
      </c>
      <c r="Q114" s="2">
        <f t="shared" si="47"/>
        <v>0</v>
      </c>
      <c r="R114" s="2">
        <f t="shared" si="47"/>
        <v>192</v>
      </c>
      <c r="S114" s="2">
        <f t="shared" si="47"/>
        <v>255</v>
      </c>
      <c r="T114" s="2">
        <f t="shared" si="47"/>
        <v>0</v>
      </c>
      <c r="U114" s="2">
        <f t="shared" si="47"/>
        <v>0</v>
      </c>
      <c r="V114" s="2">
        <f t="shared" si="47"/>
        <v>0</v>
      </c>
      <c r="W114" s="2">
        <f t="shared" si="47"/>
        <v>0</v>
      </c>
      <c r="X114" s="2">
        <f t="shared" si="47"/>
        <v>0</v>
      </c>
    </row>
    <row r="115" spans="1:24" ht="12.75" customHeight="1">
      <c r="A115" s="2" t="s">
        <v>185</v>
      </c>
      <c r="B115" s="2" t="s">
        <v>186</v>
      </c>
      <c r="C115" s="11" t="str">
        <f t="shared" si="24"/>
        <v>0DA</v>
      </c>
      <c r="D115" s="6" t="str">
        <f t="shared" si="25"/>
        <v>4</v>
      </c>
      <c r="E115" s="2" t="str">
        <f t="shared" si="26"/>
        <v>0400C0FF</v>
      </c>
      <c r="F115" s="2" t="str">
        <f t="shared" si="27"/>
        <v>04</v>
      </c>
      <c r="G115" s="6" t="str">
        <f t="shared" si="28"/>
        <v>00</v>
      </c>
      <c r="H115" s="6" t="str">
        <f t="shared" si="44"/>
        <v>C0</v>
      </c>
      <c r="I115" s="6" t="str">
        <f t="shared" si="30"/>
        <v>FF</v>
      </c>
      <c r="J115" s="6" t="str">
        <f t="shared" si="31"/>
        <v/>
      </c>
      <c r="K115" s="6" t="str">
        <f t="shared" si="32"/>
        <v/>
      </c>
      <c r="L115" s="6" t="str">
        <f t="shared" si="33"/>
        <v/>
      </c>
      <c r="M115" s="6" t="str">
        <f t="shared" si="34"/>
        <v/>
      </c>
      <c r="N115" s="6"/>
      <c r="O115" s="7" t="str">
        <f t="shared" si="35"/>
        <v xml:space="preserve">04 00 C0 FF    </v>
      </c>
      <c r="P115" s="2">
        <f t="shared" si="47"/>
        <v>4</v>
      </c>
      <c r="Q115" s="2">
        <f t="shared" si="47"/>
        <v>0</v>
      </c>
      <c r="R115" s="2">
        <f t="shared" si="47"/>
        <v>192</v>
      </c>
      <c r="S115" s="2">
        <f t="shared" si="47"/>
        <v>255</v>
      </c>
      <c r="T115" s="2">
        <f t="shared" si="47"/>
        <v>0</v>
      </c>
      <c r="U115" s="2">
        <f t="shared" si="47"/>
        <v>0</v>
      </c>
      <c r="V115" s="2">
        <f t="shared" si="47"/>
        <v>0</v>
      </c>
      <c r="W115" s="2">
        <f t="shared" si="47"/>
        <v>0</v>
      </c>
      <c r="X115" s="2">
        <f t="shared" si="47"/>
        <v>0</v>
      </c>
    </row>
    <row r="116" spans="1:24" ht="12.75" customHeight="1">
      <c r="A116" s="2" t="s">
        <v>187</v>
      </c>
      <c r="B116" s="2" t="s">
        <v>188</v>
      </c>
      <c r="C116" s="11" t="str">
        <f t="shared" si="24"/>
        <v>0DA</v>
      </c>
      <c r="D116" s="6" t="str">
        <f t="shared" si="25"/>
        <v>4</v>
      </c>
      <c r="E116" s="2" t="str">
        <f t="shared" si="26"/>
        <v>0800C0FF</v>
      </c>
      <c r="F116" s="2" t="str">
        <f t="shared" si="27"/>
        <v>08</v>
      </c>
      <c r="G116" s="6" t="str">
        <f t="shared" si="28"/>
        <v>00</v>
      </c>
      <c r="H116" s="6" t="str">
        <f t="shared" si="44"/>
        <v>C0</v>
      </c>
      <c r="I116" s="6" t="str">
        <f t="shared" si="30"/>
        <v>FF</v>
      </c>
      <c r="J116" s="6" t="str">
        <f t="shared" si="31"/>
        <v/>
      </c>
      <c r="K116" s="6" t="str">
        <f t="shared" si="32"/>
        <v/>
      </c>
      <c r="L116" s="6" t="str">
        <f t="shared" si="33"/>
        <v/>
      </c>
      <c r="M116" s="6" t="str">
        <f t="shared" si="34"/>
        <v/>
      </c>
      <c r="N116" s="6"/>
      <c r="O116" s="7" t="str">
        <f t="shared" si="35"/>
        <v xml:space="preserve">08 00 C0 FF    </v>
      </c>
      <c r="P116" s="2">
        <f t="shared" si="47"/>
        <v>8</v>
      </c>
      <c r="Q116" s="2">
        <f t="shared" si="47"/>
        <v>0</v>
      </c>
      <c r="R116" s="2">
        <f t="shared" si="47"/>
        <v>192</v>
      </c>
      <c r="S116" s="2">
        <f t="shared" si="47"/>
        <v>255</v>
      </c>
      <c r="T116" s="2">
        <f t="shared" si="47"/>
        <v>0</v>
      </c>
      <c r="U116" s="2">
        <f t="shared" si="47"/>
        <v>0</v>
      </c>
      <c r="V116" s="2">
        <f t="shared" si="47"/>
        <v>0</v>
      </c>
      <c r="W116" s="2">
        <f t="shared" si="47"/>
        <v>0</v>
      </c>
      <c r="X116" s="2">
        <f t="shared" si="47"/>
        <v>0</v>
      </c>
    </row>
    <row r="117" spans="1:24" ht="12.75" customHeight="1">
      <c r="C117" s="11" t="str">
        <f t="shared" si="24"/>
        <v/>
      </c>
      <c r="D117" s="6" t="str">
        <f t="shared" si="25"/>
        <v/>
      </c>
      <c r="E117" s="2" t="str">
        <f t="shared" si="26"/>
        <v/>
      </c>
      <c r="F117" s="2" t="str">
        <f t="shared" si="27"/>
        <v/>
      </c>
      <c r="G117" s="6" t="str">
        <f t="shared" si="28"/>
        <v/>
      </c>
      <c r="H117" s="6" t="str">
        <f t="shared" si="44"/>
        <v/>
      </c>
      <c r="I117" s="6" t="str">
        <f t="shared" si="30"/>
        <v/>
      </c>
      <c r="J117" s="6" t="str">
        <f t="shared" si="31"/>
        <v/>
      </c>
      <c r="K117" s="6" t="str">
        <f t="shared" si="32"/>
        <v/>
      </c>
      <c r="L117" s="6" t="str">
        <f t="shared" si="33"/>
        <v/>
      </c>
      <c r="M117" s="6" t="str">
        <f t="shared" si="34"/>
        <v/>
      </c>
      <c r="N117" s="6"/>
      <c r="O117" s="7" t="str">
        <f t="shared" si="35"/>
        <v/>
      </c>
    </row>
    <row r="118" spans="1:24" ht="12.75" customHeight="1">
      <c r="A118" s="2" t="s">
        <v>189</v>
      </c>
      <c r="B118" s="2" t="s">
        <v>190</v>
      </c>
      <c r="C118" s="11" t="str">
        <f t="shared" si="24"/>
        <v>0DA</v>
      </c>
      <c r="D118" s="6" t="str">
        <f t="shared" si="25"/>
        <v>4</v>
      </c>
      <c r="E118" s="2" t="str">
        <f t="shared" si="26"/>
        <v>2000C0FF</v>
      </c>
      <c r="F118" s="2" t="str">
        <f t="shared" si="27"/>
        <v>20</v>
      </c>
      <c r="G118" s="6" t="str">
        <f t="shared" si="28"/>
        <v>00</v>
      </c>
      <c r="H118" s="6" t="str">
        <f t="shared" si="44"/>
        <v>C0</v>
      </c>
      <c r="I118" s="6" t="str">
        <f t="shared" si="30"/>
        <v>FF</v>
      </c>
      <c r="J118" s="6" t="str">
        <f t="shared" si="31"/>
        <v/>
      </c>
      <c r="K118" s="6" t="str">
        <f t="shared" si="32"/>
        <v/>
      </c>
      <c r="L118" s="6" t="str">
        <f t="shared" si="33"/>
        <v/>
      </c>
      <c r="M118" s="6" t="str">
        <f t="shared" si="34"/>
        <v/>
      </c>
      <c r="N118" s="6"/>
      <c r="O118" s="7" t="str">
        <f t="shared" si="35"/>
        <v xml:space="preserve">20 00 C0 FF    </v>
      </c>
      <c r="P118" s="2">
        <f t="shared" ref="P118:X119" si="48">HEX2DEC(F118)</f>
        <v>32</v>
      </c>
      <c r="Q118" s="2">
        <f t="shared" si="48"/>
        <v>0</v>
      </c>
      <c r="R118" s="2">
        <f t="shared" si="48"/>
        <v>192</v>
      </c>
      <c r="S118" s="2">
        <f t="shared" si="48"/>
        <v>255</v>
      </c>
      <c r="T118" s="2">
        <f t="shared" si="48"/>
        <v>0</v>
      </c>
      <c r="U118" s="2">
        <f t="shared" si="48"/>
        <v>0</v>
      </c>
      <c r="V118" s="2">
        <f t="shared" si="48"/>
        <v>0</v>
      </c>
      <c r="W118" s="2">
        <f t="shared" si="48"/>
        <v>0</v>
      </c>
      <c r="X118" s="2">
        <f t="shared" si="48"/>
        <v>0</v>
      </c>
    </row>
    <row r="119" spans="1:24" ht="12.75" customHeight="1">
      <c r="A119" s="2" t="s">
        <v>191</v>
      </c>
      <c r="B119" s="2" t="s">
        <v>192</v>
      </c>
      <c r="C119" s="11" t="str">
        <f t="shared" si="24"/>
        <v>0DA</v>
      </c>
      <c r="D119" s="6" t="str">
        <f t="shared" si="25"/>
        <v>4</v>
      </c>
      <c r="E119" s="2" t="str">
        <f t="shared" si="26"/>
        <v>1000C0FF</v>
      </c>
      <c r="F119" s="2" t="str">
        <f t="shared" si="27"/>
        <v>10</v>
      </c>
      <c r="G119" s="6" t="str">
        <f t="shared" si="28"/>
        <v>00</v>
      </c>
      <c r="H119" s="6" t="str">
        <f t="shared" si="44"/>
        <v>C0</v>
      </c>
      <c r="I119" s="6" t="str">
        <f t="shared" si="30"/>
        <v>FF</v>
      </c>
      <c r="J119" s="6" t="str">
        <f t="shared" si="31"/>
        <v/>
      </c>
      <c r="K119" s="6" t="str">
        <f t="shared" si="32"/>
        <v/>
      </c>
      <c r="L119" s="6" t="str">
        <f t="shared" si="33"/>
        <v/>
      </c>
      <c r="M119" s="6" t="str">
        <f t="shared" si="34"/>
        <v/>
      </c>
      <c r="N119" s="6"/>
      <c r="O119" s="7" t="str">
        <f t="shared" si="35"/>
        <v xml:space="preserve">10 00 C0 FF    </v>
      </c>
      <c r="P119" s="2">
        <f t="shared" si="48"/>
        <v>16</v>
      </c>
      <c r="Q119" s="2">
        <f t="shared" si="48"/>
        <v>0</v>
      </c>
      <c r="R119" s="2">
        <f t="shared" si="48"/>
        <v>192</v>
      </c>
      <c r="S119" s="2">
        <f t="shared" si="48"/>
        <v>255</v>
      </c>
      <c r="T119" s="2">
        <f t="shared" si="48"/>
        <v>0</v>
      </c>
      <c r="U119" s="2">
        <f t="shared" si="48"/>
        <v>0</v>
      </c>
      <c r="V119" s="2">
        <f t="shared" si="48"/>
        <v>0</v>
      </c>
      <c r="W119" s="2">
        <f t="shared" si="48"/>
        <v>0</v>
      </c>
      <c r="X119" s="2">
        <f t="shared" si="48"/>
        <v>0</v>
      </c>
    </row>
    <row r="120" spans="1:24" ht="12.75" customHeight="1">
      <c r="C120" s="11"/>
      <c r="G120" s="6"/>
      <c r="H120" s="6"/>
      <c r="I120" s="6"/>
      <c r="J120" s="6"/>
      <c r="K120" s="6"/>
      <c r="L120" s="6"/>
      <c r="M120" s="6"/>
      <c r="N120" s="6"/>
    </row>
    <row r="121" spans="1:24" ht="12.75" customHeight="1">
      <c r="C121" s="11"/>
      <c r="G121" s="6"/>
      <c r="H121" s="6"/>
      <c r="I121" s="6"/>
      <c r="J121" s="6"/>
      <c r="K121" s="6"/>
      <c r="L121" s="6"/>
      <c r="M121" s="6"/>
      <c r="N121" s="6"/>
    </row>
    <row r="122" spans="1:24" ht="12.75" customHeight="1">
      <c r="C122" s="11"/>
      <c r="G122" s="6"/>
      <c r="H122" s="6"/>
      <c r="I122" s="6"/>
      <c r="J122" s="6"/>
      <c r="K122" s="6"/>
      <c r="L122" s="6"/>
      <c r="M122" s="6"/>
      <c r="N122" s="6"/>
    </row>
    <row r="123" spans="1:24" ht="12.75" customHeight="1">
      <c r="C123" s="11" t="str">
        <f t="shared" ref="C123:C129" si="49">IF(B123="","",MID(B123,2,3))</f>
        <v/>
      </c>
      <c r="D123" s="6" t="str">
        <f t="shared" ref="D123:D129" si="50">MID(B123,5,1)</f>
        <v/>
      </c>
      <c r="E123" s="2" t="str">
        <f t="shared" ref="E123:E129" si="51">MID(B123,6,50)</f>
        <v/>
      </c>
      <c r="F123" s="2" t="str">
        <f t="shared" ref="F123:F129" si="52">MID($E123,1,2)</f>
        <v/>
      </c>
      <c r="G123" s="6" t="str">
        <f t="shared" ref="G123:G129" si="53">MID($E123,3,2)</f>
        <v/>
      </c>
      <c r="H123" s="6" t="str">
        <f t="shared" ref="H123:H129" si="54">MID($E123,5,2)</f>
        <v/>
      </c>
      <c r="I123" s="6" t="str">
        <f t="shared" ref="I123:I129" si="55">MID($E123,7,2)</f>
        <v/>
      </c>
      <c r="J123" s="6" t="str">
        <f t="shared" ref="J123:J129" si="56">MID($E123,9,2)</f>
        <v/>
      </c>
      <c r="K123" s="6" t="str">
        <f t="shared" ref="K123:K129" si="57">MID($E123,11,2)</f>
        <v/>
      </c>
      <c r="L123" s="6" t="str">
        <f>MID($E123,13,2)</f>
        <v/>
      </c>
      <c r="M123" s="6" t="str">
        <f t="shared" ref="M123:M129" si="58">MID($E123,15,2)</f>
        <v/>
      </c>
      <c r="N123" s="6"/>
      <c r="O123" s="7" t="str">
        <f t="shared" ref="O123:O129" si="59">CONCATENATE(F123," ",G123," ",H123," ",I123," ",J123," ",K123," ",L123," ",M123)</f>
        <v/>
      </c>
    </row>
    <row r="124" spans="1:24" ht="23.25" customHeight="1">
      <c r="A124" s="9" t="s">
        <v>193</v>
      </c>
      <c r="C124" s="11" t="str">
        <f t="shared" si="49"/>
        <v/>
      </c>
      <c r="D124" s="6" t="str">
        <f t="shared" si="50"/>
        <v/>
      </c>
      <c r="E124" s="2" t="str">
        <f t="shared" si="51"/>
        <v/>
      </c>
      <c r="F124" s="2" t="str">
        <f t="shared" si="52"/>
        <v/>
      </c>
      <c r="G124" s="6" t="str">
        <f t="shared" si="53"/>
        <v/>
      </c>
      <c r="H124" s="6" t="str">
        <f t="shared" si="54"/>
        <v/>
      </c>
      <c r="I124" s="6" t="str">
        <f t="shared" si="55"/>
        <v/>
      </c>
      <c r="J124" s="6" t="str">
        <f t="shared" si="56"/>
        <v/>
      </c>
      <c r="K124" s="6" t="str">
        <f t="shared" si="57"/>
        <v/>
      </c>
      <c r="L124" s="6" t="str">
        <f>MID($E124,13,2)</f>
        <v/>
      </c>
      <c r="M124" s="6" t="str">
        <f t="shared" si="58"/>
        <v/>
      </c>
      <c r="N124" s="6"/>
      <c r="O124" s="7" t="str">
        <f t="shared" si="59"/>
        <v/>
      </c>
    </row>
    <row r="125" spans="1:24" ht="12.75" customHeight="1">
      <c r="B125" s="2" t="s">
        <v>194</v>
      </c>
      <c r="C125" s="11" t="str">
        <f t="shared" si="49"/>
        <v>1B8</v>
      </c>
      <c r="D125" s="6" t="str">
        <f t="shared" si="50"/>
        <v>6</v>
      </c>
      <c r="E125" s="2" t="str">
        <f t="shared" si="51"/>
        <v>0F00FD003322</v>
      </c>
      <c r="F125" s="2" t="str">
        <f t="shared" si="52"/>
        <v>0F</v>
      </c>
      <c r="G125" s="6" t="str">
        <f t="shared" si="53"/>
        <v>00</v>
      </c>
      <c r="H125" s="6" t="str">
        <f t="shared" si="54"/>
        <v>FD</v>
      </c>
      <c r="I125" s="6" t="str">
        <f t="shared" si="55"/>
        <v>00</v>
      </c>
      <c r="J125" s="6" t="str">
        <f t="shared" si="56"/>
        <v>33</v>
      </c>
      <c r="K125" s="6" t="str">
        <f t="shared" si="57"/>
        <v>22</v>
      </c>
      <c r="L125" s="6" t="str">
        <f>MID($E125,13,2)</f>
        <v/>
      </c>
      <c r="M125" s="6" t="str">
        <f t="shared" si="58"/>
        <v/>
      </c>
      <c r="N125" s="6"/>
      <c r="O125" s="7" t="str">
        <f t="shared" si="59"/>
        <v xml:space="preserve">0F 00 FD 00 33 22  </v>
      </c>
      <c r="P125" s="2">
        <f t="shared" ref="P125:X127" si="60">HEX2DEC(F125)</f>
        <v>15</v>
      </c>
      <c r="Q125" s="2">
        <f t="shared" si="60"/>
        <v>0</v>
      </c>
      <c r="R125" s="2">
        <f t="shared" si="60"/>
        <v>253</v>
      </c>
      <c r="S125" s="2">
        <f t="shared" si="60"/>
        <v>0</v>
      </c>
      <c r="T125" s="2">
        <f t="shared" si="60"/>
        <v>51</v>
      </c>
      <c r="U125" s="2">
        <f t="shared" si="60"/>
        <v>34</v>
      </c>
      <c r="V125" s="2">
        <f t="shared" si="60"/>
        <v>0</v>
      </c>
      <c r="W125" s="2">
        <f t="shared" si="60"/>
        <v>0</v>
      </c>
      <c r="X125" s="2">
        <f t="shared" si="60"/>
        <v>0</v>
      </c>
    </row>
    <row r="126" spans="1:24" ht="12.75" customHeight="1">
      <c r="B126" s="2" t="s">
        <v>195</v>
      </c>
      <c r="C126" s="11" t="str">
        <f t="shared" si="49"/>
        <v>1B8</v>
      </c>
      <c r="D126" s="6" t="str">
        <f t="shared" si="50"/>
        <v>6</v>
      </c>
      <c r="E126" s="2" t="str">
        <f t="shared" si="51"/>
        <v>0F00nnnnF216</v>
      </c>
      <c r="F126" s="2" t="str">
        <f t="shared" si="52"/>
        <v>0F</v>
      </c>
      <c r="G126" s="6" t="str">
        <f t="shared" si="53"/>
        <v>00</v>
      </c>
      <c r="H126" s="6" t="str">
        <f t="shared" si="54"/>
        <v>nn</v>
      </c>
      <c r="I126" s="6" t="str">
        <f t="shared" si="55"/>
        <v>nn</v>
      </c>
      <c r="J126" s="6" t="str">
        <f t="shared" si="56"/>
        <v>F2</v>
      </c>
      <c r="K126" s="6" t="str">
        <f t="shared" si="57"/>
        <v>16</v>
      </c>
      <c r="L126" s="6" t="str">
        <f>MID($E126,13,2)</f>
        <v/>
      </c>
      <c r="M126" s="6" t="str">
        <f t="shared" si="58"/>
        <v/>
      </c>
      <c r="N126" s="6"/>
      <c r="O126" s="7" t="str">
        <f t="shared" si="59"/>
        <v xml:space="preserve">0F 00 nn nn F2 16  </v>
      </c>
      <c r="P126" s="2">
        <f>HEX2DEC(F126)</f>
        <v>15</v>
      </c>
      <c r="Q126" s="2">
        <f>HEX2DEC(G126)</f>
        <v>0</v>
      </c>
      <c r="R126" s="2" t="s">
        <v>22</v>
      </c>
      <c r="S126" s="2" t="s">
        <v>22</v>
      </c>
      <c r="T126" s="2">
        <f t="shared" si="60"/>
        <v>242</v>
      </c>
      <c r="U126" s="2">
        <f t="shared" si="60"/>
        <v>22</v>
      </c>
      <c r="V126" s="2">
        <f t="shared" si="60"/>
        <v>0</v>
      </c>
      <c r="W126" s="2">
        <f t="shared" si="60"/>
        <v>0</v>
      </c>
      <c r="X126" s="2">
        <f t="shared" si="60"/>
        <v>0</v>
      </c>
    </row>
    <row r="127" spans="1:24" ht="12.75" customHeight="1">
      <c r="A127" s="2" t="s">
        <v>196</v>
      </c>
      <c r="B127" s="2" t="s">
        <v>197</v>
      </c>
      <c r="C127" s="11" t="str">
        <f t="shared" si="49"/>
        <v>1B8</v>
      </c>
      <c r="D127" s="6" t="str">
        <f t="shared" si="50"/>
        <v>6</v>
      </c>
      <c r="E127" s="2" t="str">
        <f t="shared" si="51"/>
        <v>0F00F9FF7722</v>
      </c>
      <c r="F127" s="2" t="str">
        <f t="shared" si="52"/>
        <v>0F</v>
      </c>
      <c r="G127" s="6" t="str">
        <f t="shared" si="53"/>
        <v>00</v>
      </c>
      <c r="H127" s="6" t="str">
        <f t="shared" si="54"/>
        <v>F9</v>
      </c>
      <c r="I127" s="6" t="str">
        <f t="shared" si="55"/>
        <v>FF</v>
      </c>
      <c r="J127" s="6" t="str">
        <f t="shared" si="56"/>
        <v>77</v>
      </c>
      <c r="K127" s="6" t="str">
        <f t="shared" si="57"/>
        <v>22</v>
      </c>
      <c r="L127" s="6"/>
      <c r="M127" s="6" t="str">
        <f t="shared" si="58"/>
        <v/>
      </c>
      <c r="N127" s="6"/>
      <c r="O127" s="7" t="str">
        <f t="shared" si="59"/>
        <v xml:space="preserve">0F 00 F9 FF 77 22  </v>
      </c>
      <c r="P127" s="2">
        <f>HEX2DEC(F127)</f>
        <v>15</v>
      </c>
      <c r="Q127" s="2">
        <f>HEX2DEC(G127)</f>
        <v>0</v>
      </c>
      <c r="R127" s="2">
        <f>HEX2DEC(H127)</f>
        <v>249</v>
      </c>
      <c r="S127" s="2">
        <f>HEX2DEC(I127)</f>
        <v>255</v>
      </c>
      <c r="T127" s="2">
        <f t="shared" si="60"/>
        <v>119</v>
      </c>
      <c r="U127" s="2">
        <f t="shared" si="60"/>
        <v>34</v>
      </c>
      <c r="V127" s="2">
        <f t="shared" si="60"/>
        <v>0</v>
      </c>
      <c r="W127" s="2">
        <f t="shared" si="60"/>
        <v>0</v>
      </c>
      <c r="X127" s="2">
        <f t="shared" si="60"/>
        <v>0</v>
      </c>
    </row>
    <row r="128" spans="1:24" ht="12.75" customHeight="1">
      <c r="A128" s="2" t="s">
        <v>198</v>
      </c>
      <c r="C128" s="11" t="str">
        <f t="shared" si="49"/>
        <v/>
      </c>
      <c r="D128" s="6" t="str">
        <f t="shared" si="50"/>
        <v/>
      </c>
      <c r="E128" s="2" t="str">
        <f t="shared" si="51"/>
        <v/>
      </c>
      <c r="F128" s="2" t="str">
        <f t="shared" si="52"/>
        <v/>
      </c>
      <c r="G128" s="6" t="str">
        <f t="shared" si="53"/>
        <v/>
      </c>
      <c r="H128" s="6" t="str">
        <f t="shared" si="54"/>
        <v/>
      </c>
      <c r="I128" s="6" t="str">
        <f t="shared" si="55"/>
        <v/>
      </c>
      <c r="J128" s="6" t="str">
        <f t="shared" si="56"/>
        <v/>
      </c>
      <c r="K128" s="6" t="str">
        <f t="shared" si="57"/>
        <v/>
      </c>
      <c r="L128" s="6" t="str">
        <f>MID($E128,13,2)</f>
        <v/>
      </c>
      <c r="M128" s="6" t="str">
        <f t="shared" si="58"/>
        <v/>
      </c>
      <c r="N128" s="6"/>
      <c r="O128" s="7" t="str">
        <f t="shared" si="59"/>
        <v/>
      </c>
    </row>
    <row r="129" spans="1:25" ht="12.75" customHeight="1">
      <c r="A129" s="2" t="s">
        <v>199</v>
      </c>
      <c r="C129" s="11" t="str">
        <f t="shared" si="49"/>
        <v/>
      </c>
      <c r="D129" s="6" t="str">
        <f t="shared" si="50"/>
        <v/>
      </c>
      <c r="E129" s="2" t="str">
        <f t="shared" si="51"/>
        <v/>
      </c>
      <c r="F129" s="2" t="str">
        <f t="shared" si="52"/>
        <v/>
      </c>
      <c r="G129" s="6" t="str">
        <f t="shared" si="53"/>
        <v/>
      </c>
      <c r="H129" s="6" t="str">
        <f t="shared" si="54"/>
        <v/>
      </c>
      <c r="I129" s="6" t="str">
        <f t="shared" si="55"/>
        <v/>
      </c>
      <c r="J129" s="6" t="str">
        <f t="shared" si="56"/>
        <v/>
      </c>
      <c r="K129" s="6" t="str">
        <f t="shared" si="57"/>
        <v/>
      </c>
      <c r="L129" s="6" t="str">
        <f>MID($E129,13,2)</f>
        <v/>
      </c>
      <c r="M129" s="6" t="str">
        <f t="shared" si="58"/>
        <v/>
      </c>
      <c r="N129" s="6"/>
      <c r="O129" s="7" t="str">
        <f t="shared" si="59"/>
        <v/>
      </c>
    </row>
    <row r="130" spans="1:25" ht="12.75" customHeight="1">
      <c r="C130" s="11"/>
      <c r="G130" s="6"/>
      <c r="H130" s="6"/>
      <c r="I130" s="6"/>
      <c r="J130" s="6"/>
      <c r="K130" s="6"/>
      <c r="L130" s="6"/>
      <c r="M130" s="6"/>
      <c r="N130" s="6"/>
    </row>
    <row r="131" spans="1:25" ht="12.75" customHeight="1">
      <c r="A131" s="2" t="s">
        <v>200</v>
      </c>
      <c r="C131" s="11"/>
      <c r="G131" s="6"/>
      <c r="H131" s="6"/>
      <c r="I131" s="6"/>
      <c r="J131" s="6"/>
      <c r="K131" s="6"/>
      <c r="L131" s="6"/>
      <c r="M131" s="6"/>
      <c r="N131" s="6"/>
    </row>
    <row r="132" spans="1:25" ht="12.75" customHeight="1">
      <c r="A132" s="2" t="s">
        <v>201</v>
      </c>
      <c r="C132" s="11" t="str">
        <f>IF(B132="","",MID(B132,2,3))</f>
        <v/>
      </c>
      <c r="D132" s="6" t="str">
        <f>MID(B132,5,1)</f>
        <v/>
      </c>
      <c r="E132" s="2" t="str">
        <f>MID(B132,6,50)</f>
        <v/>
      </c>
      <c r="F132" s="2" t="str">
        <f>MID($E132,1,2)</f>
        <v/>
      </c>
      <c r="G132" s="6" t="str">
        <f>MID($E132,3,2)</f>
        <v/>
      </c>
      <c r="H132" s="6" t="str">
        <f>MID($E132,5,2)</f>
        <v/>
      </c>
      <c r="I132" s="6" t="str">
        <f>MID($E132,7,2)</f>
        <v/>
      </c>
      <c r="J132" s="6" t="str">
        <f>MID($E132,9,2)</f>
        <v/>
      </c>
      <c r="K132" s="6" t="str">
        <f>MID($E132,11,2)</f>
        <v/>
      </c>
      <c r="L132" s="6" t="str">
        <f>MID($E132,13,2)</f>
        <v/>
      </c>
      <c r="M132" s="6" t="str">
        <f>MID($E132,15,2)</f>
        <v/>
      </c>
      <c r="N132" s="6"/>
      <c r="O132" s="7" t="str">
        <f>CONCATENATE(F132," ",G132," ",H132," ",I132," ",J132," ",K132," ",L132," ",M132)</f>
        <v/>
      </c>
    </row>
    <row r="133" spans="1:25" ht="12.75" customHeight="1">
      <c r="C133" s="11"/>
      <c r="G133" s="6"/>
      <c r="H133" s="6"/>
      <c r="I133" s="6"/>
      <c r="J133" s="6"/>
      <c r="K133" s="6"/>
      <c r="L133" s="6"/>
      <c r="M133" s="6"/>
      <c r="N133" s="6"/>
    </row>
    <row r="134" spans="1:25" ht="12.75" customHeight="1">
      <c r="A134" s="2" t="s">
        <v>202</v>
      </c>
      <c r="B134" s="2" t="s">
        <v>203</v>
      </c>
      <c r="C134" s="11" t="str">
        <f t="shared" ref="C134:C144" si="61">IF(B134="","",MID(B134,2,3))</f>
        <v>1B8</v>
      </c>
      <c r="D134" s="6" t="str">
        <f t="shared" ref="D134:D144" si="62">MID(B134,5,1)</f>
        <v>6</v>
      </c>
      <c r="E134" s="2" t="str">
        <f t="shared" ref="E134:E144" si="63">MID(B134,6,50)</f>
        <v>0F01FCFF2022</v>
      </c>
      <c r="F134" s="2" t="str">
        <f t="shared" ref="F134:F144" si="64">MID($E134,1,2)</f>
        <v>0F</v>
      </c>
      <c r="G134" s="6" t="str">
        <f t="shared" ref="G134:G144" si="65">MID($E134,3,2)</f>
        <v>01</v>
      </c>
      <c r="H134" s="6" t="str">
        <f t="shared" ref="H134:H144" si="66">MID($E134,5,2)</f>
        <v>FC</v>
      </c>
      <c r="I134" s="6" t="str">
        <f t="shared" ref="I134:I144" si="67">MID($E134,7,2)</f>
        <v>FF</v>
      </c>
      <c r="J134" s="6" t="str">
        <f t="shared" ref="J134:J144" si="68">MID($E134,9,2)</f>
        <v>20</v>
      </c>
      <c r="K134" s="6" t="str">
        <f t="shared" ref="K134:K144" si="69">MID($E134,11,2)</f>
        <v>22</v>
      </c>
      <c r="L134" s="6" t="str">
        <f t="shared" ref="L134:L144" si="70">MID($E134,13,2)</f>
        <v/>
      </c>
      <c r="M134" s="6" t="str">
        <f t="shared" ref="M134:M144" si="71">MID($E134,15,2)</f>
        <v/>
      </c>
      <c r="N134" s="6"/>
      <c r="O134" s="7" t="str">
        <f t="shared" ref="O134:O144" si="72">CONCATENATE(F134," ",G134," ",H134," ",I134," ",J134," ",K134," ",L134," ",M134)</f>
        <v xml:space="preserve">0F 01 FC FF 20 22  </v>
      </c>
      <c r="P134" s="2">
        <f t="shared" ref="P134:X144" si="73">HEX2DEC(F134)</f>
        <v>15</v>
      </c>
      <c r="Q134" s="2">
        <f t="shared" si="73"/>
        <v>1</v>
      </c>
      <c r="R134" s="2">
        <f t="shared" si="73"/>
        <v>252</v>
      </c>
      <c r="S134" s="2">
        <f t="shared" si="73"/>
        <v>255</v>
      </c>
      <c r="T134" s="2">
        <f t="shared" si="73"/>
        <v>32</v>
      </c>
      <c r="U134" s="2">
        <f t="shared" si="73"/>
        <v>34</v>
      </c>
      <c r="V134" s="2">
        <f t="shared" si="73"/>
        <v>0</v>
      </c>
      <c r="W134" s="2">
        <f t="shared" si="73"/>
        <v>0</v>
      </c>
      <c r="X134" s="2">
        <f t="shared" si="73"/>
        <v>0</v>
      </c>
      <c r="Y134" s="8" t="s">
        <v>204</v>
      </c>
    </row>
    <row r="135" spans="1:25" ht="12.75" customHeight="1">
      <c r="A135" s="2" t="s">
        <v>205</v>
      </c>
      <c r="B135" s="2" t="s">
        <v>206</v>
      </c>
      <c r="C135" s="11" t="str">
        <f t="shared" si="61"/>
        <v>1B8</v>
      </c>
      <c r="D135" s="6" t="str">
        <f t="shared" si="62"/>
        <v>6</v>
      </c>
      <c r="E135" s="2" t="str">
        <f t="shared" si="63"/>
        <v>0F00FCFF2022</v>
      </c>
      <c r="F135" s="2" t="str">
        <f t="shared" si="64"/>
        <v>0F</v>
      </c>
      <c r="G135" s="6" t="str">
        <f t="shared" si="65"/>
        <v>00</v>
      </c>
      <c r="H135" s="6" t="str">
        <f t="shared" si="66"/>
        <v>FC</v>
      </c>
      <c r="I135" s="6" t="str">
        <f t="shared" si="67"/>
        <v>FF</v>
      </c>
      <c r="J135" s="6" t="str">
        <f t="shared" si="68"/>
        <v>20</v>
      </c>
      <c r="K135" s="6" t="str">
        <f t="shared" si="69"/>
        <v>22</v>
      </c>
      <c r="L135" s="6" t="str">
        <f t="shared" si="70"/>
        <v/>
      </c>
      <c r="M135" s="6" t="str">
        <f t="shared" si="71"/>
        <v/>
      </c>
      <c r="N135" s="6"/>
      <c r="O135" s="7" t="str">
        <f t="shared" si="72"/>
        <v xml:space="preserve">0F 00 FC FF 20 22  </v>
      </c>
      <c r="P135" s="2">
        <f t="shared" si="73"/>
        <v>15</v>
      </c>
      <c r="Q135" s="2">
        <f t="shared" si="73"/>
        <v>0</v>
      </c>
      <c r="R135" s="2">
        <f t="shared" si="73"/>
        <v>252</v>
      </c>
      <c r="S135" s="2">
        <f t="shared" si="73"/>
        <v>255</v>
      </c>
      <c r="T135" s="2">
        <f t="shared" si="73"/>
        <v>32</v>
      </c>
      <c r="U135" s="2">
        <f t="shared" si="73"/>
        <v>34</v>
      </c>
      <c r="V135" s="2">
        <f t="shared" si="73"/>
        <v>0</v>
      </c>
      <c r="W135" s="2">
        <f t="shared" si="73"/>
        <v>0</v>
      </c>
      <c r="X135" s="2">
        <f t="shared" si="73"/>
        <v>0</v>
      </c>
      <c r="Y135" s="8" t="s">
        <v>207</v>
      </c>
    </row>
    <row r="136" spans="1:25" ht="12.75" customHeight="1">
      <c r="B136" s="8" t="s">
        <v>208</v>
      </c>
      <c r="C136" s="11" t="str">
        <f t="shared" si="61"/>
        <v>1B8</v>
      </c>
      <c r="D136" s="6" t="str">
        <f t="shared" si="62"/>
        <v>6</v>
      </c>
      <c r="E136" s="2" t="str">
        <f t="shared" si="63"/>
        <v>0000FD04F016</v>
      </c>
      <c r="F136" s="2" t="str">
        <f t="shared" si="64"/>
        <v>00</v>
      </c>
      <c r="G136" s="6" t="str">
        <f t="shared" si="65"/>
        <v>00</v>
      </c>
      <c r="H136" s="6" t="str">
        <f t="shared" si="66"/>
        <v>FD</v>
      </c>
      <c r="I136" s="6" t="str">
        <f t="shared" si="67"/>
        <v>04</v>
      </c>
      <c r="J136" s="6" t="str">
        <f t="shared" si="68"/>
        <v>F0</v>
      </c>
      <c r="K136" s="6" t="str">
        <f t="shared" si="69"/>
        <v>16</v>
      </c>
      <c r="L136" s="6" t="str">
        <f t="shared" si="70"/>
        <v/>
      </c>
      <c r="M136" s="6" t="str">
        <f t="shared" si="71"/>
        <v/>
      </c>
      <c r="N136" s="6"/>
      <c r="O136" s="7" t="str">
        <f t="shared" si="72"/>
        <v xml:space="preserve">00 00 FD 04 F0 16  </v>
      </c>
      <c r="P136" s="2">
        <f t="shared" si="73"/>
        <v>0</v>
      </c>
      <c r="Q136" s="2">
        <f t="shared" si="73"/>
        <v>0</v>
      </c>
      <c r="R136" s="2">
        <f t="shared" si="73"/>
        <v>253</v>
      </c>
      <c r="S136" s="2">
        <f t="shared" si="73"/>
        <v>4</v>
      </c>
      <c r="T136" s="2">
        <f t="shared" si="73"/>
        <v>240</v>
      </c>
      <c r="U136" s="2">
        <f t="shared" si="73"/>
        <v>22</v>
      </c>
      <c r="V136" s="2">
        <f t="shared" si="73"/>
        <v>0</v>
      </c>
      <c r="W136" s="2">
        <f t="shared" si="73"/>
        <v>0</v>
      </c>
      <c r="X136" s="2">
        <f t="shared" si="73"/>
        <v>0</v>
      </c>
    </row>
    <row r="137" spans="1:25" ht="15" customHeight="1">
      <c r="A137" s="2" t="s">
        <v>209</v>
      </c>
      <c r="B137" s="2" t="s">
        <v>210</v>
      </c>
      <c r="C137" s="11" t="str">
        <f t="shared" si="61"/>
        <v>1B8</v>
      </c>
      <c r="D137" s="6" t="str">
        <f t="shared" si="62"/>
        <v>6</v>
      </c>
      <c r="E137" s="2" t="str">
        <f t="shared" si="63"/>
        <v>00000F01F016</v>
      </c>
      <c r="F137" s="2" t="str">
        <f t="shared" si="64"/>
        <v>00</v>
      </c>
      <c r="G137" s="6" t="str">
        <f t="shared" si="65"/>
        <v>00</v>
      </c>
      <c r="H137" s="6" t="str">
        <f t="shared" si="66"/>
        <v>0F</v>
      </c>
      <c r="I137" s="6" t="str">
        <f t="shared" si="67"/>
        <v>01</v>
      </c>
      <c r="J137" s="6" t="str">
        <f t="shared" si="68"/>
        <v>F0</v>
      </c>
      <c r="K137" s="6" t="str">
        <f t="shared" si="69"/>
        <v>16</v>
      </c>
      <c r="L137" s="6" t="str">
        <f t="shared" si="70"/>
        <v/>
      </c>
      <c r="M137" s="6" t="str">
        <f t="shared" si="71"/>
        <v/>
      </c>
      <c r="N137" s="6"/>
      <c r="O137" s="7" t="str">
        <f t="shared" si="72"/>
        <v xml:space="preserve">00 00 0F 01 F0 16  </v>
      </c>
      <c r="P137" s="2">
        <f t="shared" si="73"/>
        <v>0</v>
      </c>
      <c r="Q137" s="2">
        <f t="shared" si="73"/>
        <v>0</v>
      </c>
      <c r="R137" s="2">
        <f t="shared" si="73"/>
        <v>15</v>
      </c>
      <c r="S137" s="2">
        <f t="shared" si="73"/>
        <v>1</v>
      </c>
      <c r="T137" s="2">
        <f t="shared" si="73"/>
        <v>240</v>
      </c>
      <c r="U137" s="2">
        <f t="shared" si="73"/>
        <v>22</v>
      </c>
      <c r="V137" s="2">
        <f t="shared" si="73"/>
        <v>0</v>
      </c>
      <c r="W137" s="2">
        <f t="shared" si="73"/>
        <v>0</v>
      </c>
      <c r="X137" s="2">
        <f t="shared" si="73"/>
        <v>0</v>
      </c>
      <c r="Y137" s="14" t="s">
        <v>211</v>
      </c>
    </row>
    <row r="138" spans="1:25" ht="12.75" customHeight="1">
      <c r="A138" s="2" t="s">
        <v>212</v>
      </c>
      <c r="B138" s="2" t="s">
        <v>213</v>
      </c>
      <c r="C138" s="11" t="str">
        <f t="shared" si="61"/>
        <v>1B8</v>
      </c>
      <c r="D138" s="6" t="str">
        <f t="shared" si="62"/>
        <v>6</v>
      </c>
      <c r="E138" s="2" t="str">
        <f t="shared" si="63"/>
        <v>04001504F016</v>
      </c>
      <c r="F138" s="2" t="str">
        <f t="shared" si="64"/>
        <v>04</v>
      </c>
      <c r="G138" s="6" t="str">
        <f t="shared" si="65"/>
        <v>00</v>
      </c>
      <c r="H138" s="6" t="str">
        <f t="shared" si="66"/>
        <v>15</v>
      </c>
      <c r="I138" s="6" t="str">
        <f t="shared" si="67"/>
        <v>04</v>
      </c>
      <c r="J138" s="6" t="str">
        <f t="shared" si="68"/>
        <v>F0</v>
      </c>
      <c r="K138" s="6" t="str">
        <f t="shared" si="69"/>
        <v>16</v>
      </c>
      <c r="L138" s="6" t="str">
        <f t="shared" si="70"/>
        <v/>
      </c>
      <c r="M138" s="6" t="str">
        <f t="shared" si="71"/>
        <v/>
      </c>
      <c r="N138" s="6"/>
      <c r="O138" s="7" t="str">
        <f t="shared" si="72"/>
        <v xml:space="preserve">04 00 15 04 F0 16  </v>
      </c>
      <c r="P138" s="2">
        <f t="shared" si="73"/>
        <v>4</v>
      </c>
      <c r="Q138" s="2">
        <f t="shared" si="73"/>
        <v>0</v>
      </c>
      <c r="R138" s="2">
        <f t="shared" si="73"/>
        <v>21</v>
      </c>
      <c r="S138" s="2">
        <f t="shared" si="73"/>
        <v>4</v>
      </c>
      <c r="T138" s="2">
        <f t="shared" si="73"/>
        <v>240</v>
      </c>
      <c r="U138" s="2">
        <f t="shared" si="73"/>
        <v>22</v>
      </c>
      <c r="V138" s="2">
        <f t="shared" si="73"/>
        <v>0</v>
      </c>
      <c r="W138" s="2">
        <f t="shared" si="73"/>
        <v>0</v>
      </c>
      <c r="X138" s="2">
        <f t="shared" si="73"/>
        <v>0</v>
      </c>
      <c r="Y138" s="8" t="s">
        <v>214</v>
      </c>
    </row>
    <row r="139" spans="1:25" ht="12.75" customHeight="1">
      <c r="A139" s="2" t="s">
        <v>215</v>
      </c>
      <c r="B139" s="2" t="s">
        <v>216</v>
      </c>
      <c r="C139" s="11" t="str">
        <f t="shared" si="61"/>
        <v>1B8</v>
      </c>
      <c r="D139" s="6" t="str">
        <f t="shared" si="62"/>
        <v>6</v>
      </c>
      <c r="E139" s="2" t="str">
        <f t="shared" si="63"/>
        <v>06003204A022</v>
      </c>
      <c r="F139" s="2" t="str">
        <f t="shared" si="64"/>
        <v>06</v>
      </c>
      <c r="G139" s="6" t="str">
        <f t="shared" si="65"/>
        <v>00</v>
      </c>
      <c r="H139" s="6" t="str">
        <f t="shared" si="66"/>
        <v>32</v>
      </c>
      <c r="I139" s="6" t="str">
        <f t="shared" si="67"/>
        <v>04</v>
      </c>
      <c r="J139" s="6" t="str">
        <f t="shared" si="68"/>
        <v>A0</v>
      </c>
      <c r="K139" s="6" t="str">
        <f t="shared" si="69"/>
        <v>22</v>
      </c>
      <c r="L139" s="6" t="str">
        <f t="shared" si="70"/>
        <v/>
      </c>
      <c r="M139" s="6" t="str">
        <f t="shared" si="71"/>
        <v/>
      </c>
      <c r="N139" s="6"/>
      <c r="O139" s="7" t="str">
        <f t="shared" si="72"/>
        <v xml:space="preserve">06 00 32 04 A0 22  </v>
      </c>
      <c r="P139" s="2">
        <f t="shared" si="73"/>
        <v>6</v>
      </c>
      <c r="Q139" s="2">
        <f t="shared" si="73"/>
        <v>0</v>
      </c>
      <c r="R139" s="2">
        <f t="shared" si="73"/>
        <v>50</v>
      </c>
      <c r="S139" s="2">
        <f t="shared" si="73"/>
        <v>4</v>
      </c>
      <c r="T139" s="2">
        <f t="shared" si="73"/>
        <v>160</v>
      </c>
      <c r="U139" s="2">
        <f t="shared" si="73"/>
        <v>34</v>
      </c>
      <c r="V139" s="2">
        <f t="shared" si="73"/>
        <v>0</v>
      </c>
      <c r="W139" s="2">
        <f t="shared" si="73"/>
        <v>0</v>
      </c>
      <c r="X139" s="2">
        <f t="shared" si="73"/>
        <v>0</v>
      </c>
      <c r="Y139" s="8" t="s">
        <v>217</v>
      </c>
    </row>
    <row r="140" spans="1:25" ht="12.75" customHeight="1">
      <c r="A140" s="2" t="s">
        <v>218</v>
      </c>
      <c r="B140" s="2" t="s">
        <v>219</v>
      </c>
      <c r="C140" s="11" t="str">
        <f t="shared" si="61"/>
        <v>1B8</v>
      </c>
      <c r="D140" s="6" t="str">
        <f t="shared" si="62"/>
        <v>6</v>
      </c>
      <c r="E140" s="2" t="str">
        <f t="shared" si="63"/>
        <v>02000C049022</v>
      </c>
      <c r="F140" s="2" t="str">
        <f t="shared" si="64"/>
        <v>02</v>
      </c>
      <c r="G140" s="6" t="str">
        <f t="shared" si="65"/>
        <v>00</v>
      </c>
      <c r="H140" s="6" t="str">
        <f t="shared" si="66"/>
        <v>0C</v>
      </c>
      <c r="I140" s="6" t="str">
        <f t="shared" si="67"/>
        <v>04</v>
      </c>
      <c r="J140" s="6" t="str">
        <f t="shared" si="68"/>
        <v>90</v>
      </c>
      <c r="K140" s="6" t="str">
        <f t="shared" si="69"/>
        <v>22</v>
      </c>
      <c r="L140" s="6" t="str">
        <f t="shared" si="70"/>
        <v/>
      </c>
      <c r="M140" s="6" t="str">
        <f t="shared" si="71"/>
        <v/>
      </c>
      <c r="N140" s="6"/>
      <c r="O140" s="7" t="str">
        <f t="shared" si="72"/>
        <v xml:space="preserve">02 00 0C 04 90 22  </v>
      </c>
      <c r="P140" s="2">
        <f t="shared" si="73"/>
        <v>2</v>
      </c>
      <c r="Q140" s="2">
        <f t="shared" si="73"/>
        <v>0</v>
      </c>
      <c r="R140" s="2">
        <f t="shared" si="73"/>
        <v>12</v>
      </c>
      <c r="S140" s="2">
        <f t="shared" si="73"/>
        <v>4</v>
      </c>
      <c r="T140" s="2">
        <f t="shared" si="73"/>
        <v>144</v>
      </c>
      <c r="U140" s="2">
        <f t="shared" si="73"/>
        <v>34</v>
      </c>
      <c r="V140" s="2">
        <f t="shared" si="73"/>
        <v>0</v>
      </c>
      <c r="W140" s="2">
        <f t="shared" si="73"/>
        <v>0</v>
      </c>
      <c r="X140" s="2">
        <f t="shared" si="73"/>
        <v>0</v>
      </c>
    </row>
    <row r="141" spans="1:25" ht="12.75" customHeight="1">
      <c r="A141" s="2" t="s">
        <v>220</v>
      </c>
      <c r="B141" s="2" t="s">
        <v>221</v>
      </c>
      <c r="C141" s="11" t="str">
        <f t="shared" si="61"/>
        <v>1B8</v>
      </c>
      <c r="D141" s="6" t="str">
        <f t="shared" si="62"/>
        <v>6</v>
      </c>
      <c r="E141" s="2" t="str">
        <f t="shared" si="63"/>
        <v>070020001022</v>
      </c>
      <c r="F141" s="2" t="str">
        <f t="shared" si="64"/>
        <v>07</v>
      </c>
      <c r="G141" s="6" t="str">
        <f t="shared" si="65"/>
        <v>00</v>
      </c>
      <c r="H141" s="6" t="str">
        <f t="shared" si="66"/>
        <v>20</v>
      </c>
      <c r="I141" s="6" t="str">
        <f t="shared" si="67"/>
        <v>00</v>
      </c>
      <c r="J141" s="6" t="str">
        <f t="shared" si="68"/>
        <v>10</v>
      </c>
      <c r="K141" s="6" t="str">
        <f t="shared" si="69"/>
        <v>22</v>
      </c>
      <c r="L141" s="6" t="str">
        <f t="shared" si="70"/>
        <v/>
      </c>
      <c r="M141" s="6" t="str">
        <f t="shared" si="71"/>
        <v/>
      </c>
      <c r="N141" s="6"/>
      <c r="O141" s="7" t="str">
        <f t="shared" si="72"/>
        <v xml:space="preserve">07 00 20 00 10 22  </v>
      </c>
      <c r="P141" s="2">
        <f t="shared" si="73"/>
        <v>7</v>
      </c>
      <c r="Q141" s="2">
        <f t="shared" si="73"/>
        <v>0</v>
      </c>
      <c r="R141" s="2">
        <f t="shared" si="73"/>
        <v>32</v>
      </c>
      <c r="S141" s="2">
        <f t="shared" si="73"/>
        <v>0</v>
      </c>
      <c r="T141" s="2">
        <f t="shared" si="73"/>
        <v>16</v>
      </c>
      <c r="U141" s="2">
        <f t="shared" si="73"/>
        <v>34</v>
      </c>
      <c r="V141" s="2">
        <f t="shared" si="73"/>
        <v>0</v>
      </c>
      <c r="W141" s="2">
        <f t="shared" si="73"/>
        <v>0</v>
      </c>
      <c r="X141" s="2">
        <f t="shared" si="73"/>
        <v>0</v>
      </c>
      <c r="Y141" s="8" t="s">
        <v>222</v>
      </c>
    </row>
    <row r="142" spans="1:25" ht="12.75" customHeight="1">
      <c r="A142" s="2" t="s">
        <v>223</v>
      </c>
      <c r="B142" s="2" t="s">
        <v>224</v>
      </c>
      <c r="C142" s="11" t="str">
        <f t="shared" si="61"/>
        <v>1B8</v>
      </c>
      <c r="D142" s="6" t="str">
        <f t="shared" si="62"/>
        <v>6</v>
      </c>
      <c r="E142" s="2" t="str">
        <f t="shared" si="63"/>
        <v>010023015022</v>
      </c>
      <c r="F142" s="2" t="str">
        <f t="shared" si="64"/>
        <v>01</v>
      </c>
      <c r="G142" s="6" t="str">
        <f t="shared" si="65"/>
        <v>00</v>
      </c>
      <c r="H142" s="6" t="str">
        <f t="shared" si="66"/>
        <v>23</v>
      </c>
      <c r="I142" s="6" t="str">
        <f t="shared" si="67"/>
        <v>01</v>
      </c>
      <c r="J142" s="6" t="str">
        <f t="shared" si="68"/>
        <v>50</v>
      </c>
      <c r="K142" s="6" t="str">
        <f t="shared" si="69"/>
        <v>22</v>
      </c>
      <c r="L142" s="6" t="str">
        <f t="shared" si="70"/>
        <v/>
      </c>
      <c r="M142" s="6" t="str">
        <f t="shared" si="71"/>
        <v/>
      </c>
      <c r="N142" s="6"/>
      <c r="O142" s="7" t="str">
        <f t="shared" si="72"/>
        <v xml:space="preserve">01 00 23 01 50 22  </v>
      </c>
      <c r="P142" s="2">
        <f t="shared" si="73"/>
        <v>1</v>
      </c>
      <c r="Q142" s="2">
        <f t="shared" si="73"/>
        <v>0</v>
      </c>
      <c r="R142" s="2">
        <f t="shared" si="73"/>
        <v>35</v>
      </c>
      <c r="S142" s="2">
        <f t="shared" si="73"/>
        <v>1</v>
      </c>
      <c r="T142" s="2">
        <f t="shared" si="73"/>
        <v>80</v>
      </c>
      <c r="U142" s="2">
        <f t="shared" si="73"/>
        <v>34</v>
      </c>
      <c r="V142" s="2">
        <f t="shared" si="73"/>
        <v>0</v>
      </c>
      <c r="W142" s="2">
        <f t="shared" si="73"/>
        <v>0</v>
      </c>
      <c r="X142" s="2">
        <f t="shared" si="73"/>
        <v>0</v>
      </c>
      <c r="Y142" s="8" t="s">
        <v>204</v>
      </c>
    </row>
    <row r="143" spans="1:25" ht="12.75" customHeight="1">
      <c r="A143" s="2" t="s">
        <v>225</v>
      </c>
      <c r="B143" s="2" t="s">
        <v>226</v>
      </c>
      <c r="C143" s="11" t="str">
        <f t="shared" si="61"/>
        <v>1B8</v>
      </c>
      <c r="D143" s="6" t="str">
        <f t="shared" si="62"/>
        <v>6</v>
      </c>
      <c r="E143" s="2" t="str">
        <f t="shared" si="63"/>
        <v>050055002022</v>
      </c>
      <c r="F143" s="2" t="str">
        <f t="shared" si="64"/>
        <v>05</v>
      </c>
      <c r="G143" s="6" t="str">
        <f t="shared" si="65"/>
        <v>00</v>
      </c>
      <c r="H143" s="6" t="str">
        <f t="shared" si="66"/>
        <v>55</v>
      </c>
      <c r="I143" s="6" t="str">
        <f t="shared" si="67"/>
        <v>00</v>
      </c>
      <c r="J143" s="6" t="str">
        <f t="shared" si="68"/>
        <v>20</v>
      </c>
      <c r="K143" s="6" t="str">
        <f t="shared" si="69"/>
        <v>22</v>
      </c>
      <c r="L143" s="6" t="str">
        <f t="shared" si="70"/>
        <v/>
      </c>
      <c r="M143" s="6" t="str">
        <f t="shared" si="71"/>
        <v/>
      </c>
      <c r="N143" s="6"/>
      <c r="O143" s="7" t="str">
        <f t="shared" si="72"/>
        <v xml:space="preserve">05 00 55 00 20 22  </v>
      </c>
      <c r="P143" s="2">
        <f t="shared" si="73"/>
        <v>5</v>
      </c>
      <c r="Q143" s="2">
        <f t="shared" si="73"/>
        <v>0</v>
      </c>
      <c r="R143" s="2">
        <f t="shared" si="73"/>
        <v>85</v>
      </c>
      <c r="S143" s="2">
        <f t="shared" si="73"/>
        <v>0</v>
      </c>
      <c r="T143" s="2">
        <f t="shared" si="73"/>
        <v>32</v>
      </c>
      <c r="U143" s="2">
        <f t="shared" si="73"/>
        <v>34</v>
      </c>
      <c r="V143" s="2">
        <f t="shared" si="73"/>
        <v>0</v>
      </c>
      <c r="W143" s="2">
        <f t="shared" si="73"/>
        <v>0</v>
      </c>
      <c r="X143" s="2">
        <f t="shared" si="73"/>
        <v>0</v>
      </c>
    </row>
    <row r="144" spans="1:25" ht="12.75" customHeight="1">
      <c r="A144" s="2" t="s">
        <v>227</v>
      </c>
      <c r="B144" s="2" t="s">
        <v>228</v>
      </c>
      <c r="C144" s="11" t="str">
        <f t="shared" si="61"/>
        <v>1B8</v>
      </c>
      <c r="D144" s="6" t="str">
        <f t="shared" si="62"/>
        <v>6</v>
      </c>
      <c r="E144" s="2" t="str">
        <f t="shared" si="63"/>
        <v>030004003022</v>
      </c>
      <c r="F144" s="2" t="str">
        <f t="shared" si="64"/>
        <v>03</v>
      </c>
      <c r="G144" s="6" t="str">
        <f t="shared" si="65"/>
        <v>00</v>
      </c>
      <c r="H144" s="6" t="str">
        <f t="shared" si="66"/>
        <v>04</v>
      </c>
      <c r="I144" s="6" t="str">
        <f t="shared" si="67"/>
        <v>00</v>
      </c>
      <c r="J144" s="6" t="str">
        <f t="shared" si="68"/>
        <v>30</v>
      </c>
      <c r="K144" s="6" t="str">
        <f t="shared" si="69"/>
        <v>22</v>
      </c>
      <c r="L144" s="6" t="str">
        <f t="shared" si="70"/>
        <v/>
      </c>
      <c r="M144" s="6" t="str">
        <f t="shared" si="71"/>
        <v/>
      </c>
      <c r="N144" s="6"/>
      <c r="O144" s="7" t="str">
        <f t="shared" si="72"/>
        <v xml:space="preserve">03 00 04 00 30 22  </v>
      </c>
      <c r="P144" s="2">
        <f t="shared" si="73"/>
        <v>3</v>
      </c>
      <c r="Q144" s="2">
        <f t="shared" si="73"/>
        <v>0</v>
      </c>
      <c r="R144" s="2">
        <f t="shared" si="73"/>
        <v>4</v>
      </c>
      <c r="S144" s="2">
        <f t="shared" si="73"/>
        <v>0</v>
      </c>
      <c r="T144" s="2">
        <f t="shared" si="73"/>
        <v>48</v>
      </c>
      <c r="U144" s="2">
        <f t="shared" si="73"/>
        <v>34</v>
      </c>
      <c r="V144" s="2">
        <f t="shared" si="73"/>
        <v>0</v>
      </c>
      <c r="W144" s="2">
        <f t="shared" si="73"/>
        <v>0</v>
      </c>
      <c r="X144" s="2">
        <f t="shared" si="73"/>
        <v>0</v>
      </c>
    </row>
    <row r="145" spans="1:25" ht="12.75" customHeight="1">
      <c r="C145" s="11"/>
      <c r="G145" s="6"/>
      <c r="H145" s="6"/>
      <c r="I145" s="6"/>
      <c r="J145" s="6"/>
      <c r="K145" s="6"/>
      <c r="L145" s="6"/>
      <c r="M145" s="6"/>
      <c r="N145" s="6"/>
    </row>
    <row r="146" spans="1:25" ht="12.75" customHeight="1">
      <c r="B146" s="2" t="s">
        <v>229</v>
      </c>
      <c r="C146" s="11" t="str">
        <f>IF(B146="","",MID(B146,2,3))</f>
        <v>1AA</v>
      </c>
      <c r="D146" s="6" t="str">
        <f>MID(B146,5,1)</f>
        <v>8</v>
      </c>
      <c r="E146" s="2" t="str">
        <f>MID(B146,6,50)</f>
        <v>F17F200000000000</v>
      </c>
      <c r="F146" s="2" t="str">
        <f>MID($E146,1,2)</f>
        <v>F1</v>
      </c>
      <c r="G146" s="6" t="str">
        <f>MID($E146,3,2)</f>
        <v>7F</v>
      </c>
      <c r="H146" s="6" t="str">
        <f>MID($E146,5,2)</f>
        <v>20</v>
      </c>
      <c r="I146" s="6" t="str">
        <f>MID($E146,7,2)</f>
        <v>00</v>
      </c>
      <c r="J146" s="6" t="str">
        <f>MID($E146,9,2)</f>
        <v>00</v>
      </c>
      <c r="K146" s="6" t="str">
        <f>MID($E146,11,2)</f>
        <v>00</v>
      </c>
      <c r="L146" s="6" t="str">
        <f>MID($E146,13,2)</f>
        <v>00</v>
      </c>
      <c r="M146" s="6" t="str">
        <f>MID($E146,15,2)</f>
        <v>00</v>
      </c>
      <c r="N146" s="6"/>
      <c r="O146" s="7" t="str">
        <f>CONCATENATE(F146," ",G146," ",H146," ",I146," ",J146," ",K146," ",L146," ",M146)</f>
        <v>F1 7F 20 00 00 00 00 00</v>
      </c>
      <c r="P146" s="2">
        <f t="shared" ref="P146:X146" si="74">HEX2DEC(F146)</f>
        <v>241</v>
      </c>
      <c r="Q146" s="2">
        <f t="shared" si="74"/>
        <v>127</v>
      </c>
      <c r="R146" s="2">
        <f t="shared" si="74"/>
        <v>32</v>
      </c>
      <c r="S146" s="2">
        <f t="shared" si="74"/>
        <v>0</v>
      </c>
      <c r="T146" s="2">
        <f t="shared" si="74"/>
        <v>0</v>
      </c>
      <c r="U146" s="2">
        <f t="shared" si="74"/>
        <v>0</v>
      </c>
      <c r="V146" s="2">
        <f t="shared" si="74"/>
        <v>0</v>
      </c>
      <c r="W146" s="2">
        <f t="shared" si="74"/>
        <v>0</v>
      </c>
      <c r="X146" s="2">
        <f t="shared" si="74"/>
        <v>0</v>
      </c>
    </row>
    <row r="147" spans="1:25" ht="12.75" customHeight="1">
      <c r="C147" s="11"/>
      <c r="G147" s="6"/>
      <c r="H147" s="6"/>
      <c r="I147" s="6"/>
      <c r="J147" s="6"/>
      <c r="K147" s="6"/>
      <c r="L147" s="6"/>
      <c r="M147" s="6"/>
      <c r="N147" s="6"/>
    </row>
    <row r="148" spans="1:25" ht="12.75" customHeight="1">
      <c r="A148" s="2" t="s">
        <v>230</v>
      </c>
      <c r="B148" s="2" t="s">
        <v>231</v>
      </c>
      <c r="C148" s="11" t="str">
        <f t="shared" ref="C148:C156" si="75">IF(B148="","",MID(B148,2,3))</f>
        <v>1AA</v>
      </c>
      <c r="D148" s="6" t="str">
        <f t="shared" ref="D148:D156" si="76">MID(B148,5,1)</f>
        <v>8</v>
      </c>
      <c r="E148" s="2" t="str">
        <f t="shared" ref="E148:E156" si="77">MID(B148,6,50)</f>
        <v>F07F000000000000</v>
      </c>
      <c r="F148" s="2" t="str">
        <f t="shared" ref="F148:F156" si="78">MID($E148,1,2)</f>
        <v>F0</v>
      </c>
      <c r="G148" s="6" t="str">
        <f t="shared" ref="G148:G156" si="79">MID($E148,3,2)</f>
        <v>7F</v>
      </c>
      <c r="H148" s="6" t="str">
        <f t="shared" ref="H148:H156" si="80">MID($E148,5,2)</f>
        <v>00</v>
      </c>
      <c r="I148" s="6" t="str">
        <f t="shared" ref="I148:I156" si="81">MID($E148,7,2)</f>
        <v>00</v>
      </c>
      <c r="J148" s="6" t="str">
        <f t="shared" ref="J148:J156" si="82">MID($E148,9,2)</f>
        <v>00</v>
      </c>
      <c r="K148" s="6" t="str">
        <f t="shared" ref="K148:K156" si="83">MID($E148,11,2)</f>
        <v>00</v>
      </c>
      <c r="L148" s="6" t="str">
        <f t="shared" ref="L148:L156" si="84">MID($E148,13,2)</f>
        <v>00</v>
      </c>
      <c r="M148" s="6" t="str">
        <f t="shared" ref="M148:M156" si="85">MID($E148,15,2)</f>
        <v>00</v>
      </c>
      <c r="N148" s="6"/>
      <c r="O148" s="7" t="str">
        <f t="shared" ref="O148:O156" si="86">CONCATENATE(F148," ",G148," ",H148," ",I148," ",J148," ",K148," ",L148," ",M148)</f>
        <v>F0 7F 00 00 00 00 00 00</v>
      </c>
      <c r="P148" s="2">
        <f t="shared" ref="P148:X156" si="87">HEX2DEC(F148)</f>
        <v>240</v>
      </c>
      <c r="Q148" s="2">
        <f t="shared" si="87"/>
        <v>127</v>
      </c>
      <c r="R148" s="2">
        <f t="shared" si="87"/>
        <v>0</v>
      </c>
      <c r="S148" s="2">
        <f t="shared" si="87"/>
        <v>0</v>
      </c>
      <c r="T148" s="2">
        <f t="shared" si="87"/>
        <v>0</v>
      </c>
      <c r="U148" s="2">
        <f t="shared" si="87"/>
        <v>0</v>
      </c>
      <c r="V148" s="2">
        <f t="shared" si="87"/>
        <v>0</v>
      </c>
      <c r="W148" s="2">
        <f t="shared" si="87"/>
        <v>0</v>
      </c>
      <c r="X148" s="2">
        <f t="shared" si="87"/>
        <v>0</v>
      </c>
      <c r="Y148" s="8" t="s">
        <v>232</v>
      </c>
    </row>
    <row r="149" spans="1:25" ht="12.75" customHeight="1">
      <c r="A149" s="2" t="s">
        <v>233</v>
      </c>
      <c r="B149" s="2" t="s">
        <v>234</v>
      </c>
      <c r="C149" s="11" t="str">
        <f t="shared" si="75"/>
        <v>1AA</v>
      </c>
      <c r="D149" s="6" t="str">
        <f t="shared" si="76"/>
        <v>8</v>
      </c>
      <c r="E149" s="2" t="str">
        <f t="shared" si="77"/>
        <v>F27F10040100207F</v>
      </c>
      <c r="F149" s="2" t="str">
        <f t="shared" si="78"/>
        <v>F2</v>
      </c>
      <c r="G149" s="6" t="str">
        <f t="shared" si="79"/>
        <v>7F</v>
      </c>
      <c r="H149" s="6" t="str">
        <f t="shared" si="80"/>
        <v>10</v>
      </c>
      <c r="I149" s="6" t="str">
        <f t="shared" si="81"/>
        <v>04</v>
      </c>
      <c r="J149" s="6" t="str">
        <f t="shared" si="82"/>
        <v>01</v>
      </c>
      <c r="K149" s="6" t="str">
        <f t="shared" si="83"/>
        <v>00</v>
      </c>
      <c r="L149" s="6" t="str">
        <f t="shared" si="84"/>
        <v>20</v>
      </c>
      <c r="M149" s="6" t="str">
        <f t="shared" si="85"/>
        <v>7F</v>
      </c>
      <c r="N149" s="6"/>
      <c r="O149" s="7" t="str">
        <f t="shared" si="86"/>
        <v>F2 7F 10 04 01 00 20 7F</v>
      </c>
      <c r="P149" s="2">
        <f t="shared" si="87"/>
        <v>242</v>
      </c>
      <c r="Q149" s="2">
        <f t="shared" si="87"/>
        <v>127</v>
      </c>
      <c r="R149" s="2">
        <f t="shared" si="87"/>
        <v>16</v>
      </c>
      <c r="S149" s="2">
        <f t="shared" si="87"/>
        <v>4</v>
      </c>
      <c r="T149" s="2">
        <f t="shared" si="87"/>
        <v>1</v>
      </c>
      <c r="U149" s="2">
        <f t="shared" si="87"/>
        <v>0</v>
      </c>
      <c r="V149" s="2">
        <f t="shared" si="87"/>
        <v>32</v>
      </c>
      <c r="W149" s="2">
        <f t="shared" si="87"/>
        <v>127</v>
      </c>
      <c r="X149" s="2">
        <f t="shared" si="87"/>
        <v>0</v>
      </c>
    </row>
    <row r="150" spans="1:25" ht="12.75" customHeight="1">
      <c r="A150" s="2" t="s">
        <v>235</v>
      </c>
      <c r="B150" s="2" t="s">
        <v>236</v>
      </c>
      <c r="C150" s="11" t="str">
        <f t="shared" si="75"/>
        <v>1AA</v>
      </c>
      <c r="D150" s="6" t="str">
        <f t="shared" si="76"/>
        <v>8</v>
      </c>
      <c r="E150" s="2" t="str">
        <f t="shared" si="77"/>
        <v>F27F10020100207F</v>
      </c>
      <c r="F150" s="2" t="str">
        <f t="shared" si="78"/>
        <v>F2</v>
      </c>
      <c r="G150" s="6" t="str">
        <f t="shared" si="79"/>
        <v>7F</v>
      </c>
      <c r="H150" s="6" t="str">
        <f t="shared" si="80"/>
        <v>10</v>
      </c>
      <c r="I150" s="6" t="str">
        <f t="shared" si="81"/>
        <v>02</v>
      </c>
      <c r="J150" s="6" t="str">
        <f t="shared" si="82"/>
        <v>01</v>
      </c>
      <c r="K150" s="6" t="str">
        <f t="shared" si="83"/>
        <v>00</v>
      </c>
      <c r="L150" s="6" t="str">
        <f t="shared" si="84"/>
        <v>20</v>
      </c>
      <c r="M150" s="6" t="str">
        <f t="shared" si="85"/>
        <v>7F</v>
      </c>
      <c r="N150" s="6"/>
      <c r="O150" s="7" t="str">
        <f t="shared" si="86"/>
        <v>F2 7F 10 02 01 00 20 7F</v>
      </c>
      <c r="P150" s="2">
        <f t="shared" si="87"/>
        <v>242</v>
      </c>
      <c r="Q150" s="2">
        <f t="shared" si="87"/>
        <v>127</v>
      </c>
      <c r="R150" s="2">
        <f t="shared" si="87"/>
        <v>16</v>
      </c>
      <c r="S150" s="2">
        <f t="shared" si="87"/>
        <v>2</v>
      </c>
      <c r="T150" s="2">
        <f t="shared" si="87"/>
        <v>1</v>
      </c>
      <c r="U150" s="2">
        <f t="shared" si="87"/>
        <v>0</v>
      </c>
      <c r="V150" s="2">
        <f t="shared" si="87"/>
        <v>32</v>
      </c>
      <c r="W150" s="2">
        <f t="shared" si="87"/>
        <v>127</v>
      </c>
      <c r="X150" s="2">
        <f t="shared" si="87"/>
        <v>0</v>
      </c>
    </row>
    <row r="151" spans="1:25" ht="12.75" customHeight="1">
      <c r="A151" s="2" t="s">
        <v>237</v>
      </c>
      <c r="B151" s="2" t="s">
        <v>238</v>
      </c>
      <c r="C151" s="11" t="str">
        <f t="shared" si="75"/>
        <v>1AA</v>
      </c>
      <c r="D151" s="6" t="str">
        <f t="shared" si="76"/>
        <v>8</v>
      </c>
      <c r="E151" s="2" t="str">
        <f t="shared" si="77"/>
        <v>F27F10010000207F</v>
      </c>
      <c r="F151" s="2" t="str">
        <f t="shared" si="78"/>
        <v>F2</v>
      </c>
      <c r="G151" s="6" t="str">
        <f t="shared" si="79"/>
        <v>7F</v>
      </c>
      <c r="H151" s="6" t="str">
        <f t="shared" si="80"/>
        <v>10</v>
      </c>
      <c r="I151" s="6" t="str">
        <f t="shared" si="81"/>
        <v>01</v>
      </c>
      <c r="J151" s="6" t="str">
        <f t="shared" si="82"/>
        <v>00</v>
      </c>
      <c r="K151" s="6" t="str">
        <f t="shared" si="83"/>
        <v>00</v>
      </c>
      <c r="L151" s="6" t="str">
        <f t="shared" si="84"/>
        <v>20</v>
      </c>
      <c r="M151" s="6" t="str">
        <f t="shared" si="85"/>
        <v>7F</v>
      </c>
      <c r="N151" s="6"/>
      <c r="O151" s="7" t="str">
        <f t="shared" si="86"/>
        <v>F2 7F 10 01 00 00 20 7F</v>
      </c>
      <c r="P151" s="2">
        <f t="shared" si="87"/>
        <v>242</v>
      </c>
      <c r="Q151" s="2">
        <f t="shared" si="87"/>
        <v>127</v>
      </c>
      <c r="R151" s="2">
        <f t="shared" si="87"/>
        <v>16</v>
      </c>
      <c r="S151" s="2">
        <f t="shared" si="87"/>
        <v>1</v>
      </c>
      <c r="T151" s="2">
        <f t="shared" si="87"/>
        <v>0</v>
      </c>
      <c r="U151" s="2">
        <f t="shared" si="87"/>
        <v>0</v>
      </c>
      <c r="V151" s="2">
        <f t="shared" si="87"/>
        <v>32</v>
      </c>
      <c r="W151" s="2">
        <f t="shared" si="87"/>
        <v>127</v>
      </c>
      <c r="X151" s="2">
        <f t="shared" si="87"/>
        <v>0</v>
      </c>
    </row>
    <row r="152" spans="1:25" ht="12.75" customHeight="1">
      <c r="A152" s="2" t="s">
        <v>239</v>
      </c>
      <c r="B152" s="2" t="s">
        <v>240</v>
      </c>
      <c r="C152" s="11" t="str">
        <f t="shared" si="75"/>
        <v>1AA</v>
      </c>
      <c r="D152" s="6" t="str">
        <f t="shared" si="76"/>
        <v>8</v>
      </c>
      <c r="E152" s="2" t="str">
        <f t="shared" si="77"/>
        <v>F27F10020000207F</v>
      </c>
      <c r="F152" s="2" t="str">
        <f t="shared" si="78"/>
        <v>F2</v>
      </c>
      <c r="G152" s="6" t="str">
        <f t="shared" si="79"/>
        <v>7F</v>
      </c>
      <c r="H152" s="6" t="str">
        <f t="shared" si="80"/>
        <v>10</v>
      </c>
      <c r="I152" s="6" t="str">
        <f t="shared" si="81"/>
        <v>02</v>
      </c>
      <c r="J152" s="6" t="str">
        <f t="shared" si="82"/>
        <v>00</v>
      </c>
      <c r="K152" s="6" t="str">
        <f t="shared" si="83"/>
        <v>00</v>
      </c>
      <c r="L152" s="6" t="str">
        <f t="shared" si="84"/>
        <v>20</v>
      </c>
      <c r="M152" s="6" t="str">
        <f t="shared" si="85"/>
        <v>7F</v>
      </c>
      <c r="N152" s="6"/>
      <c r="O152" s="7" t="str">
        <f t="shared" si="86"/>
        <v>F2 7F 10 02 00 00 20 7F</v>
      </c>
      <c r="P152" s="2">
        <f t="shared" si="87"/>
        <v>242</v>
      </c>
      <c r="Q152" s="2">
        <f t="shared" si="87"/>
        <v>127</v>
      </c>
      <c r="R152" s="2">
        <f t="shared" si="87"/>
        <v>16</v>
      </c>
      <c r="S152" s="2">
        <f t="shared" si="87"/>
        <v>2</v>
      </c>
      <c r="T152" s="2">
        <f t="shared" si="87"/>
        <v>0</v>
      </c>
      <c r="U152" s="2">
        <f t="shared" si="87"/>
        <v>0</v>
      </c>
      <c r="V152" s="2">
        <f t="shared" si="87"/>
        <v>32</v>
      </c>
      <c r="W152" s="2">
        <f t="shared" si="87"/>
        <v>127</v>
      </c>
      <c r="X152" s="2">
        <f t="shared" si="87"/>
        <v>0</v>
      </c>
    </row>
    <row r="153" spans="1:25" ht="12.75" customHeight="1">
      <c r="A153" s="2" t="s">
        <v>241</v>
      </c>
      <c r="B153" s="2" t="s">
        <v>242</v>
      </c>
      <c r="C153" s="11" t="str">
        <f t="shared" si="75"/>
        <v>1AA</v>
      </c>
      <c r="D153" s="6" t="str">
        <f t="shared" si="76"/>
        <v>8</v>
      </c>
      <c r="E153" s="2" t="str">
        <f t="shared" si="77"/>
        <v>F27F10060400207F</v>
      </c>
      <c r="F153" s="2" t="str">
        <f t="shared" si="78"/>
        <v>F2</v>
      </c>
      <c r="G153" s="6" t="str">
        <f t="shared" si="79"/>
        <v>7F</v>
      </c>
      <c r="H153" s="6" t="str">
        <f t="shared" si="80"/>
        <v>10</v>
      </c>
      <c r="I153" s="6" t="str">
        <f t="shared" si="81"/>
        <v>06</v>
      </c>
      <c r="J153" s="6" t="str">
        <f t="shared" si="82"/>
        <v>04</v>
      </c>
      <c r="K153" s="6" t="str">
        <f t="shared" si="83"/>
        <v>00</v>
      </c>
      <c r="L153" s="6" t="str">
        <f t="shared" si="84"/>
        <v>20</v>
      </c>
      <c r="M153" s="6" t="str">
        <f t="shared" si="85"/>
        <v>7F</v>
      </c>
      <c r="N153" s="6"/>
      <c r="O153" s="7" t="str">
        <f t="shared" si="86"/>
        <v>F2 7F 10 06 04 00 20 7F</v>
      </c>
      <c r="P153" s="2">
        <f t="shared" si="87"/>
        <v>242</v>
      </c>
      <c r="Q153" s="2">
        <f t="shared" si="87"/>
        <v>127</v>
      </c>
      <c r="R153" s="2">
        <f t="shared" si="87"/>
        <v>16</v>
      </c>
      <c r="S153" s="2">
        <f t="shared" si="87"/>
        <v>6</v>
      </c>
      <c r="T153" s="2">
        <f t="shared" si="87"/>
        <v>4</v>
      </c>
      <c r="U153" s="2">
        <f t="shared" si="87"/>
        <v>0</v>
      </c>
      <c r="V153" s="2">
        <f t="shared" si="87"/>
        <v>32</v>
      </c>
      <c r="W153" s="2">
        <f t="shared" si="87"/>
        <v>127</v>
      </c>
      <c r="X153" s="2">
        <f t="shared" si="87"/>
        <v>0</v>
      </c>
    </row>
    <row r="154" spans="1:25" ht="12.75" customHeight="1">
      <c r="A154" s="2" t="s">
        <v>243</v>
      </c>
      <c r="B154" s="2" t="s">
        <v>244</v>
      </c>
      <c r="C154" s="11" t="str">
        <f t="shared" si="75"/>
        <v>1AA</v>
      </c>
      <c r="D154" s="6" t="str">
        <f t="shared" si="76"/>
        <v>8</v>
      </c>
      <c r="E154" s="2" t="str">
        <f t="shared" si="77"/>
        <v>F27F10030000207F</v>
      </c>
      <c r="F154" s="2" t="str">
        <f t="shared" si="78"/>
        <v>F2</v>
      </c>
      <c r="G154" s="6" t="str">
        <f t="shared" si="79"/>
        <v>7F</v>
      </c>
      <c r="H154" s="6" t="str">
        <f t="shared" si="80"/>
        <v>10</v>
      </c>
      <c r="I154" s="6" t="str">
        <f t="shared" si="81"/>
        <v>03</v>
      </c>
      <c r="J154" s="6" t="str">
        <f t="shared" si="82"/>
        <v>00</v>
      </c>
      <c r="K154" s="6" t="str">
        <f t="shared" si="83"/>
        <v>00</v>
      </c>
      <c r="L154" s="6" t="str">
        <f t="shared" si="84"/>
        <v>20</v>
      </c>
      <c r="M154" s="6" t="str">
        <f t="shared" si="85"/>
        <v>7F</v>
      </c>
      <c r="N154" s="6"/>
      <c r="O154" s="7" t="str">
        <f t="shared" si="86"/>
        <v>F2 7F 10 03 00 00 20 7F</v>
      </c>
      <c r="P154" s="2">
        <f t="shared" si="87"/>
        <v>242</v>
      </c>
      <c r="Q154" s="2">
        <f t="shared" si="87"/>
        <v>127</v>
      </c>
      <c r="R154" s="2">
        <f t="shared" si="87"/>
        <v>16</v>
      </c>
      <c r="S154" s="2">
        <f t="shared" si="87"/>
        <v>3</v>
      </c>
      <c r="T154" s="2">
        <f t="shared" si="87"/>
        <v>0</v>
      </c>
      <c r="U154" s="2">
        <f t="shared" si="87"/>
        <v>0</v>
      </c>
      <c r="V154" s="2">
        <f t="shared" si="87"/>
        <v>32</v>
      </c>
      <c r="W154" s="2">
        <f t="shared" si="87"/>
        <v>127</v>
      </c>
      <c r="X154" s="2">
        <f t="shared" si="87"/>
        <v>0</v>
      </c>
    </row>
    <row r="155" spans="1:25" ht="12.75" customHeight="1">
      <c r="A155" s="2" t="s">
        <v>245</v>
      </c>
      <c r="B155" s="2" t="s">
        <v>238</v>
      </c>
      <c r="C155" s="11" t="str">
        <f t="shared" si="75"/>
        <v>1AA</v>
      </c>
      <c r="D155" s="6" t="str">
        <f t="shared" si="76"/>
        <v>8</v>
      </c>
      <c r="E155" s="2" t="str">
        <f t="shared" si="77"/>
        <v>F27F10010000207F</v>
      </c>
      <c r="F155" s="2" t="str">
        <f t="shared" si="78"/>
        <v>F2</v>
      </c>
      <c r="G155" s="6" t="str">
        <f t="shared" si="79"/>
        <v>7F</v>
      </c>
      <c r="H155" s="6" t="str">
        <f t="shared" si="80"/>
        <v>10</v>
      </c>
      <c r="I155" s="6" t="str">
        <f t="shared" si="81"/>
        <v>01</v>
      </c>
      <c r="J155" s="6" t="str">
        <f t="shared" si="82"/>
        <v>00</v>
      </c>
      <c r="K155" s="6" t="str">
        <f t="shared" si="83"/>
        <v>00</v>
      </c>
      <c r="L155" s="6" t="str">
        <f t="shared" si="84"/>
        <v>20</v>
      </c>
      <c r="M155" s="6" t="str">
        <f t="shared" si="85"/>
        <v>7F</v>
      </c>
      <c r="N155" s="6"/>
      <c r="O155" s="7" t="str">
        <f t="shared" si="86"/>
        <v>F2 7F 10 01 00 00 20 7F</v>
      </c>
      <c r="P155" s="2">
        <f t="shared" si="87"/>
        <v>242</v>
      </c>
      <c r="Q155" s="2">
        <f t="shared" si="87"/>
        <v>127</v>
      </c>
      <c r="R155" s="2">
        <f t="shared" si="87"/>
        <v>16</v>
      </c>
      <c r="S155" s="2">
        <f t="shared" si="87"/>
        <v>1</v>
      </c>
      <c r="T155" s="2">
        <f t="shared" si="87"/>
        <v>0</v>
      </c>
      <c r="U155" s="2">
        <f t="shared" si="87"/>
        <v>0</v>
      </c>
      <c r="V155" s="2">
        <f t="shared" si="87"/>
        <v>32</v>
      </c>
      <c r="W155" s="2">
        <f t="shared" si="87"/>
        <v>127</v>
      </c>
      <c r="X155" s="2">
        <f t="shared" si="87"/>
        <v>0</v>
      </c>
    </row>
    <row r="156" spans="1:25" ht="12.75" customHeight="1">
      <c r="A156" s="2" t="s">
        <v>246</v>
      </c>
      <c r="B156" s="2" t="s">
        <v>247</v>
      </c>
      <c r="C156" s="11" t="str">
        <f t="shared" si="75"/>
        <v>1AA</v>
      </c>
      <c r="D156" s="6" t="str">
        <f t="shared" si="76"/>
        <v>8</v>
      </c>
      <c r="E156" s="2" t="str">
        <f t="shared" si="77"/>
        <v>F27F10040300207F</v>
      </c>
      <c r="F156" s="2" t="str">
        <f t="shared" si="78"/>
        <v>F2</v>
      </c>
      <c r="G156" s="6" t="str">
        <f t="shared" si="79"/>
        <v>7F</v>
      </c>
      <c r="H156" s="6" t="str">
        <f t="shared" si="80"/>
        <v>10</v>
      </c>
      <c r="I156" s="6" t="str">
        <f t="shared" si="81"/>
        <v>04</v>
      </c>
      <c r="J156" s="6" t="str">
        <f t="shared" si="82"/>
        <v>03</v>
      </c>
      <c r="K156" s="6" t="str">
        <f t="shared" si="83"/>
        <v>00</v>
      </c>
      <c r="L156" s="6" t="str">
        <f t="shared" si="84"/>
        <v>20</v>
      </c>
      <c r="M156" s="6" t="str">
        <f t="shared" si="85"/>
        <v>7F</v>
      </c>
      <c r="N156" s="6"/>
      <c r="O156" s="7" t="str">
        <f t="shared" si="86"/>
        <v>F2 7F 10 04 03 00 20 7F</v>
      </c>
      <c r="P156" s="2">
        <f t="shared" si="87"/>
        <v>242</v>
      </c>
      <c r="Q156" s="2">
        <f t="shared" si="87"/>
        <v>127</v>
      </c>
      <c r="R156" s="2">
        <f t="shared" si="87"/>
        <v>16</v>
      </c>
      <c r="S156" s="2">
        <f t="shared" si="87"/>
        <v>4</v>
      </c>
      <c r="T156" s="2">
        <f t="shared" si="87"/>
        <v>3</v>
      </c>
      <c r="U156" s="2">
        <f t="shared" si="87"/>
        <v>0</v>
      </c>
      <c r="V156" s="2">
        <f t="shared" si="87"/>
        <v>32</v>
      </c>
      <c r="W156" s="2">
        <f t="shared" si="87"/>
        <v>127</v>
      </c>
      <c r="X156" s="2">
        <f t="shared" si="87"/>
        <v>0</v>
      </c>
    </row>
    <row r="157" spans="1:25" ht="12.75" customHeight="1">
      <c r="C157" s="11"/>
      <c r="F157" s="2">
        <v>1</v>
      </c>
      <c r="G157" s="6">
        <v>2</v>
      </c>
      <c r="H157" s="6">
        <v>3</v>
      </c>
      <c r="I157" s="6">
        <v>4</v>
      </c>
      <c r="J157" s="6">
        <v>5</v>
      </c>
      <c r="K157" s="6">
        <v>6</v>
      </c>
      <c r="L157" s="6">
        <v>7</v>
      </c>
      <c r="M157" s="6">
        <v>8</v>
      </c>
      <c r="N157" s="6"/>
    </row>
    <row r="158" spans="1:25" ht="12.75" customHeight="1">
      <c r="C158" s="11"/>
      <c r="G158" s="6"/>
      <c r="H158" s="6"/>
      <c r="I158" s="6"/>
      <c r="J158" s="6"/>
      <c r="K158" s="6"/>
      <c r="L158" s="6"/>
      <c r="M158" s="6"/>
      <c r="N158" s="6"/>
    </row>
    <row r="159" spans="1:25" ht="90" customHeight="1">
      <c r="A159" s="9" t="s">
        <v>248</v>
      </c>
      <c r="C159" s="11"/>
      <c r="F159" s="15" t="s">
        <v>249</v>
      </c>
      <c r="G159" s="15" t="s">
        <v>250</v>
      </c>
      <c r="H159" s="15" t="s">
        <v>251</v>
      </c>
      <c r="I159" s="15" t="s">
        <v>252</v>
      </c>
      <c r="J159" s="15" t="s">
        <v>253</v>
      </c>
      <c r="K159" s="15" t="s">
        <v>254</v>
      </c>
      <c r="L159" s="15" t="s">
        <v>255</v>
      </c>
      <c r="M159" s="15" t="s">
        <v>256</v>
      </c>
      <c r="N159" s="6"/>
      <c r="Y159" s="8" t="s">
        <v>257</v>
      </c>
    </row>
    <row r="160" spans="1:25" ht="12.75" customHeight="1">
      <c r="A160" s="8" t="s">
        <v>258</v>
      </c>
      <c r="B160" s="2" t="s">
        <v>259</v>
      </c>
      <c r="C160" s="11" t="str">
        <f t="shared" ref="C160:C186" si="88">IF(B160="","",MID(B160,2,3))</f>
        <v>1AA</v>
      </c>
      <c r="D160" s="6" t="str">
        <f t="shared" ref="D160:D203" si="89">MID(B160,5,1)</f>
        <v>8</v>
      </c>
      <c r="E160" s="2" t="str">
        <f t="shared" ref="E160:E203" si="90">MID(B160,6,50)</f>
        <v>F52A000707003500</v>
      </c>
      <c r="F160" s="2" t="str">
        <f t="shared" ref="F160:F203" si="91">MID($E160,1,2)</f>
        <v>F5</v>
      </c>
      <c r="G160" s="6" t="str">
        <f t="shared" ref="G160:G203" si="92">MID($E160,3,2)</f>
        <v>2A</v>
      </c>
      <c r="H160" s="6" t="str">
        <f t="shared" ref="H160:H175" si="93">MID($E160,5,2)</f>
        <v>00</v>
      </c>
      <c r="I160" s="16" t="str">
        <f t="shared" ref="I160:I175" si="94">MID($E160,7,2)</f>
        <v>07</v>
      </c>
      <c r="J160" s="17" t="str">
        <f t="shared" ref="J160:J175" si="95">MID($E160,9,2)</f>
        <v>07</v>
      </c>
      <c r="K160" s="6" t="str">
        <f t="shared" ref="K160:K175" si="96">MID($E160,11,2)</f>
        <v>00</v>
      </c>
      <c r="L160" s="18" t="str">
        <f t="shared" ref="L160:L175" si="97">MID($E160,13,2)</f>
        <v>35</v>
      </c>
      <c r="M160" s="6" t="str">
        <f t="shared" ref="M160:M175" si="98">MID($E160,15,2)</f>
        <v>00</v>
      </c>
      <c r="N160" s="6"/>
      <c r="O160" s="7" t="str">
        <f t="shared" ref="O160:O203" si="99">CONCATENATE(F160," ",G160," ",H160," ",I160," ",J160," ",K160," ",L160," ",M160)</f>
        <v>F5 2A 00 07 07 00 35 00</v>
      </c>
      <c r="P160" s="2">
        <f t="shared" ref="P160:X173" si="100">HEX2DEC(F160)</f>
        <v>245</v>
      </c>
      <c r="Q160" s="2">
        <f t="shared" si="100"/>
        <v>42</v>
      </c>
      <c r="R160" s="2">
        <f t="shared" si="100"/>
        <v>0</v>
      </c>
      <c r="S160" s="16">
        <f t="shared" si="100"/>
        <v>7</v>
      </c>
      <c r="T160" s="17">
        <f t="shared" si="100"/>
        <v>7</v>
      </c>
      <c r="U160" s="2">
        <f t="shared" si="100"/>
        <v>0</v>
      </c>
      <c r="V160" s="18">
        <f t="shared" si="100"/>
        <v>53</v>
      </c>
      <c r="W160" s="2">
        <f t="shared" si="100"/>
        <v>0</v>
      </c>
      <c r="X160" s="2">
        <f t="shared" si="100"/>
        <v>0</v>
      </c>
    </row>
    <row r="161" spans="1:25" ht="12.75" customHeight="1">
      <c r="A161" s="2" t="s">
        <v>260</v>
      </c>
      <c r="B161" s="2" t="s">
        <v>261</v>
      </c>
      <c r="C161" s="11" t="str">
        <f t="shared" si="88"/>
        <v>1AA</v>
      </c>
      <c r="D161" s="6" t="str">
        <f t="shared" si="89"/>
        <v>8</v>
      </c>
      <c r="E161" s="2" t="str">
        <f t="shared" si="90"/>
        <v>F52A0A060400FF7F</v>
      </c>
      <c r="F161" s="2" t="str">
        <f t="shared" si="91"/>
        <v>F5</v>
      </c>
      <c r="G161" s="6" t="str">
        <f t="shared" si="92"/>
        <v>2A</v>
      </c>
      <c r="H161" s="6" t="str">
        <f t="shared" si="93"/>
        <v>0A</v>
      </c>
      <c r="I161" s="16" t="str">
        <f t="shared" si="94"/>
        <v>06</v>
      </c>
      <c r="J161" s="17" t="str">
        <f t="shared" si="95"/>
        <v>04</v>
      </c>
      <c r="K161" s="6" t="str">
        <f t="shared" si="96"/>
        <v>00</v>
      </c>
      <c r="L161" s="18" t="str">
        <f t="shared" si="97"/>
        <v>FF</v>
      </c>
      <c r="M161" s="6" t="str">
        <f t="shared" si="98"/>
        <v>7F</v>
      </c>
      <c r="N161" s="6"/>
      <c r="O161" s="7" t="str">
        <f t="shared" si="99"/>
        <v>F5 2A 0A 06 04 00 FF 7F</v>
      </c>
      <c r="P161" s="2">
        <f t="shared" si="100"/>
        <v>245</v>
      </c>
      <c r="Q161" s="2">
        <f t="shared" si="100"/>
        <v>42</v>
      </c>
      <c r="R161" s="2">
        <f t="shared" si="100"/>
        <v>10</v>
      </c>
      <c r="S161" s="16">
        <f t="shared" si="100"/>
        <v>6</v>
      </c>
      <c r="T161" s="17">
        <f t="shared" si="100"/>
        <v>4</v>
      </c>
      <c r="U161" s="2">
        <f t="shared" si="100"/>
        <v>0</v>
      </c>
      <c r="V161" s="18">
        <f t="shared" si="100"/>
        <v>255</v>
      </c>
      <c r="W161" s="2">
        <f t="shared" si="100"/>
        <v>127</v>
      </c>
      <c r="X161" s="2">
        <f t="shared" si="100"/>
        <v>0</v>
      </c>
    </row>
    <row r="162" spans="1:25" ht="12.75" customHeight="1">
      <c r="A162" s="2" t="s">
        <v>262</v>
      </c>
      <c r="B162" s="2" t="s">
        <v>229</v>
      </c>
      <c r="C162" s="11" t="str">
        <f t="shared" si="88"/>
        <v>1AA</v>
      </c>
      <c r="D162" s="6" t="str">
        <f t="shared" si="89"/>
        <v>8</v>
      </c>
      <c r="E162" s="2" t="str">
        <f t="shared" si="90"/>
        <v>F17F200000000000</v>
      </c>
      <c r="F162" s="2" t="str">
        <f t="shared" si="91"/>
        <v>F1</v>
      </c>
      <c r="G162" s="6" t="str">
        <f t="shared" si="92"/>
        <v>7F</v>
      </c>
      <c r="H162" s="6" t="str">
        <f t="shared" si="93"/>
        <v>20</v>
      </c>
      <c r="I162" s="16" t="str">
        <f t="shared" si="94"/>
        <v>00</v>
      </c>
      <c r="J162" s="17" t="str">
        <f t="shared" si="95"/>
        <v>00</v>
      </c>
      <c r="K162" s="6" t="str">
        <f t="shared" si="96"/>
        <v>00</v>
      </c>
      <c r="L162" s="18" t="str">
        <f t="shared" si="97"/>
        <v>00</v>
      </c>
      <c r="M162" s="6" t="str">
        <f t="shared" si="98"/>
        <v>00</v>
      </c>
      <c r="N162" s="6"/>
      <c r="O162" s="7" t="str">
        <f t="shared" si="99"/>
        <v>F1 7F 20 00 00 00 00 00</v>
      </c>
      <c r="P162" s="2">
        <f t="shared" si="100"/>
        <v>241</v>
      </c>
      <c r="Q162" s="2">
        <f t="shared" si="100"/>
        <v>127</v>
      </c>
      <c r="R162" s="2">
        <f t="shared" si="100"/>
        <v>32</v>
      </c>
      <c r="S162" s="16">
        <f t="shared" si="100"/>
        <v>0</v>
      </c>
      <c r="T162" s="17">
        <f t="shared" si="100"/>
        <v>0</v>
      </c>
      <c r="U162" s="2">
        <f t="shared" si="100"/>
        <v>0</v>
      </c>
      <c r="V162" s="18">
        <f t="shared" si="100"/>
        <v>0</v>
      </c>
      <c r="W162" s="2">
        <f t="shared" si="100"/>
        <v>0</v>
      </c>
      <c r="X162" s="2">
        <f t="shared" si="100"/>
        <v>0</v>
      </c>
    </row>
    <row r="163" spans="1:25" ht="12.75" customHeight="1">
      <c r="A163" s="2" t="s">
        <v>263</v>
      </c>
      <c r="B163" s="2" t="s">
        <v>264</v>
      </c>
      <c r="C163" s="11" t="str">
        <f t="shared" si="88"/>
        <v>1AA</v>
      </c>
      <c r="D163" s="6" t="str">
        <f t="shared" si="89"/>
        <v>8</v>
      </c>
      <c r="E163" s="2" t="str">
        <f t="shared" si="90"/>
        <v>F17F0AFF0000207F</v>
      </c>
      <c r="F163" s="2" t="str">
        <f t="shared" si="91"/>
        <v>F1</v>
      </c>
      <c r="G163" s="6" t="str">
        <f t="shared" si="92"/>
        <v>7F</v>
      </c>
      <c r="H163" s="6" t="str">
        <f t="shared" si="93"/>
        <v>0A</v>
      </c>
      <c r="I163" s="16" t="str">
        <f t="shared" si="94"/>
        <v>FF</v>
      </c>
      <c r="J163" s="17" t="str">
        <f t="shared" si="95"/>
        <v>00</v>
      </c>
      <c r="K163" s="6" t="str">
        <f t="shared" si="96"/>
        <v>00</v>
      </c>
      <c r="L163" s="18" t="str">
        <f t="shared" si="97"/>
        <v>20</v>
      </c>
      <c r="M163" s="6" t="str">
        <f t="shared" si="98"/>
        <v>7F</v>
      </c>
      <c r="N163" s="6"/>
      <c r="O163" s="7" t="str">
        <f t="shared" si="99"/>
        <v>F1 7F 0A FF 00 00 20 7F</v>
      </c>
      <c r="P163" s="2">
        <f t="shared" si="100"/>
        <v>241</v>
      </c>
      <c r="Q163" s="2">
        <f t="shared" si="100"/>
        <v>127</v>
      </c>
      <c r="R163" s="2">
        <f t="shared" si="100"/>
        <v>10</v>
      </c>
      <c r="S163" s="16">
        <f t="shared" si="100"/>
        <v>255</v>
      </c>
      <c r="T163" s="17">
        <f t="shared" si="100"/>
        <v>0</v>
      </c>
      <c r="U163" s="2">
        <f t="shared" si="100"/>
        <v>0</v>
      </c>
      <c r="V163" s="18">
        <f t="shared" si="100"/>
        <v>32</v>
      </c>
      <c r="W163" s="2">
        <f t="shared" si="100"/>
        <v>127</v>
      </c>
      <c r="X163" s="2">
        <f t="shared" si="100"/>
        <v>0</v>
      </c>
    </row>
    <row r="164" spans="1:25" ht="12.75" customHeight="1">
      <c r="A164" s="2" t="s">
        <v>265</v>
      </c>
      <c r="B164" s="2" t="s">
        <v>231</v>
      </c>
      <c r="C164" s="11" t="str">
        <f t="shared" si="88"/>
        <v>1AA</v>
      </c>
      <c r="D164" s="6" t="str">
        <f t="shared" si="89"/>
        <v>8</v>
      </c>
      <c r="E164" s="2" t="str">
        <f t="shared" si="90"/>
        <v>F07F000000000000</v>
      </c>
      <c r="F164" s="2" t="str">
        <f t="shared" si="91"/>
        <v>F0</v>
      </c>
      <c r="G164" s="6" t="str">
        <f t="shared" si="92"/>
        <v>7F</v>
      </c>
      <c r="H164" s="6" t="str">
        <f t="shared" si="93"/>
        <v>00</v>
      </c>
      <c r="I164" s="16" t="str">
        <f t="shared" si="94"/>
        <v>00</v>
      </c>
      <c r="J164" s="17" t="str">
        <f t="shared" si="95"/>
        <v>00</v>
      </c>
      <c r="K164" s="6" t="str">
        <f t="shared" si="96"/>
        <v>00</v>
      </c>
      <c r="L164" s="18" t="str">
        <f t="shared" si="97"/>
        <v>00</v>
      </c>
      <c r="M164" s="6" t="str">
        <f t="shared" si="98"/>
        <v>00</v>
      </c>
      <c r="N164" s="6"/>
      <c r="O164" s="7" t="str">
        <f t="shared" si="99"/>
        <v>F0 7F 00 00 00 00 00 00</v>
      </c>
      <c r="P164" s="2">
        <f t="shared" si="100"/>
        <v>240</v>
      </c>
      <c r="Q164" s="2">
        <f t="shared" si="100"/>
        <v>127</v>
      </c>
      <c r="R164" s="2">
        <f t="shared" si="100"/>
        <v>0</v>
      </c>
      <c r="S164" s="16">
        <f t="shared" si="100"/>
        <v>0</v>
      </c>
      <c r="T164" s="17">
        <f t="shared" si="100"/>
        <v>0</v>
      </c>
      <c r="U164" s="2">
        <f t="shared" si="100"/>
        <v>0</v>
      </c>
      <c r="V164" s="18">
        <f t="shared" si="100"/>
        <v>0</v>
      </c>
      <c r="W164" s="2">
        <f t="shared" si="100"/>
        <v>0</v>
      </c>
      <c r="X164" s="2">
        <f t="shared" si="100"/>
        <v>0</v>
      </c>
    </row>
    <row r="165" spans="1:25" ht="12.75" customHeight="1">
      <c r="B165" s="2" t="s">
        <v>266</v>
      </c>
      <c r="C165" s="11" t="str">
        <f t="shared" si="88"/>
        <v>1AA</v>
      </c>
      <c r="D165" s="6" t="str">
        <f t="shared" si="89"/>
        <v>8</v>
      </c>
      <c r="E165" s="2" t="str">
        <f t="shared" si="90"/>
        <v>F37F0AFF0000207F</v>
      </c>
      <c r="F165" s="2" t="str">
        <f t="shared" si="91"/>
        <v>F3</v>
      </c>
      <c r="G165" s="6" t="str">
        <f t="shared" si="92"/>
        <v>7F</v>
      </c>
      <c r="H165" s="6" t="str">
        <f t="shared" si="93"/>
        <v>0A</v>
      </c>
      <c r="I165" s="16" t="str">
        <f t="shared" si="94"/>
        <v>FF</v>
      </c>
      <c r="J165" s="17" t="str">
        <f t="shared" si="95"/>
        <v>00</v>
      </c>
      <c r="K165" s="6" t="str">
        <f t="shared" si="96"/>
        <v>00</v>
      </c>
      <c r="L165" s="18" t="str">
        <f t="shared" si="97"/>
        <v>20</v>
      </c>
      <c r="M165" s="6" t="str">
        <f t="shared" si="98"/>
        <v>7F</v>
      </c>
      <c r="N165" s="6"/>
      <c r="O165" s="7" t="str">
        <f t="shared" si="99"/>
        <v>F3 7F 0A FF 00 00 20 7F</v>
      </c>
      <c r="P165" s="2">
        <f t="shared" si="100"/>
        <v>243</v>
      </c>
      <c r="Q165" s="6">
        <f t="shared" si="100"/>
        <v>127</v>
      </c>
      <c r="R165" s="6">
        <f t="shared" si="100"/>
        <v>10</v>
      </c>
      <c r="S165" s="16">
        <f t="shared" si="100"/>
        <v>255</v>
      </c>
      <c r="T165" s="17">
        <f t="shared" si="100"/>
        <v>0</v>
      </c>
      <c r="U165" s="6">
        <f t="shared" si="100"/>
        <v>0</v>
      </c>
      <c r="V165" s="18">
        <f t="shared" si="100"/>
        <v>32</v>
      </c>
      <c r="W165" s="6">
        <f t="shared" si="100"/>
        <v>127</v>
      </c>
      <c r="X165" s="2">
        <f t="shared" si="100"/>
        <v>0</v>
      </c>
    </row>
    <row r="166" spans="1:25" ht="12.75" customHeight="1">
      <c r="B166" s="2" t="s">
        <v>267</v>
      </c>
      <c r="C166" s="11" t="str">
        <f t="shared" si="88"/>
        <v>1AA</v>
      </c>
      <c r="D166" s="6" t="str">
        <f t="shared" si="89"/>
        <v>8</v>
      </c>
      <c r="E166" s="2" t="str">
        <f t="shared" si="90"/>
        <v>F37F0A060000357F</v>
      </c>
      <c r="F166" s="2" t="str">
        <f t="shared" si="91"/>
        <v>F3</v>
      </c>
      <c r="G166" s="6" t="str">
        <f t="shared" si="92"/>
        <v>7F</v>
      </c>
      <c r="H166" s="6" t="str">
        <f t="shared" si="93"/>
        <v>0A</v>
      </c>
      <c r="I166" s="16" t="str">
        <f t="shared" si="94"/>
        <v>06</v>
      </c>
      <c r="J166" s="17" t="str">
        <f t="shared" si="95"/>
        <v>00</v>
      </c>
      <c r="K166" s="6" t="str">
        <f t="shared" si="96"/>
        <v>00</v>
      </c>
      <c r="L166" s="18" t="str">
        <f t="shared" si="97"/>
        <v>35</v>
      </c>
      <c r="M166" s="6" t="str">
        <f t="shared" si="98"/>
        <v>7F</v>
      </c>
      <c r="N166" s="6"/>
      <c r="O166" s="7" t="str">
        <f t="shared" si="99"/>
        <v>F3 7F 0A 06 00 00 35 7F</v>
      </c>
      <c r="P166" s="2">
        <f t="shared" si="100"/>
        <v>243</v>
      </c>
      <c r="Q166" s="6">
        <f t="shared" si="100"/>
        <v>127</v>
      </c>
      <c r="R166" s="6">
        <f t="shared" si="100"/>
        <v>10</v>
      </c>
      <c r="S166" s="16">
        <f t="shared" si="100"/>
        <v>6</v>
      </c>
      <c r="T166" s="17">
        <f t="shared" si="100"/>
        <v>0</v>
      </c>
      <c r="U166" s="6">
        <f t="shared" si="100"/>
        <v>0</v>
      </c>
      <c r="V166" s="18">
        <f t="shared" si="100"/>
        <v>53</v>
      </c>
      <c r="W166" s="6">
        <f t="shared" si="100"/>
        <v>127</v>
      </c>
      <c r="X166" s="2">
        <f t="shared" si="100"/>
        <v>0</v>
      </c>
    </row>
    <row r="167" spans="1:25" ht="12.75" customHeight="1">
      <c r="B167" s="2" t="s">
        <v>268</v>
      </c>
      <c r="C167" s="11" t="str">
        <f t="shared" si="88"/>
        <v>1AA</v>
      </c>
      <c r="D167" s="6" t="str">
        <f t="shared" si="89"/>
        <v>8</v>
      </c>
      <c r="E167" s="2" t="str">
        <f t="shared" si="90"/>
        <v>F27F10040200207F</v>
      </c>
      <c r="F167" s="2" t="str">
        <f t="shared" si="91"/>
        <v>F2</v>
      </c>
      <c r="G167" s="6" t="str">
        <f t="shared" si="92"/>
        <v>7F</v>
      </c>
      <c r="H167" s="6" t="str">
        <f t="shared" si="93"/>
        <v>10</v>
      </c>
      <c r="I167" s="16" t="str">
        <f t="shared" si="94"/>
        <v>04</v>
      </c>
      <c r="J167" s="17" t="str">
        <f t="shared" si="95"/>
        <v>02</v>
      </c>
      <c r="K167" s="6" t="str">
        <f t="shared" si="96"/>
        <v>00</v>
      </c>
      <c r="L167" s="18" t="str">
        <f t="shared" si="97"/>
        <v>20</v>
      </c>
      <c r="M167" s="6" t="str">
        <f t="shared" si="98"/>
        <v>7F</v>
      </c>
      <c r="N167" s="6"/>
      <c r="O167" s="7" t="str">
        <f t="shared" si="99"/>
        <v>F2 7F 10 04 02 00 20 7F</v>
      </c>
      <c r="P167" s="2">
        <f t="shared" si="100"/>
        <v>242</v>
      </c>
      <c r="Q167" s="6">
        <f t="shared" si="100"/>
        <v>127</v>
      </c>
      <c r="R167" s="6">
        <f t="shared" si="100"/>
        <v>16</v>
      </c>
      <c r="S167" s="16">
        <f t="shared" si="100"/>
        <v>4</v>
      </c>
      <c r="T167" s="17">
        <f t="shared" si="100"/>
        <v>2</v>
      </c>
      <c r="U167" s="6">
        <f t="shared" si="100"/>
        <v>0</v>
      </c>
      <c r="V167" s="18">
        <f t="shared" si="100"/>
        <v>32</v>
      </c>
      <c r="W167" s="6">
        <f t="shared" si="100"/>
        <v>127</v>
      </c>
      <c r="X167" s="2">
        <f t="shared" si="100"/>
        <v>0</v>
      </c>
    </row>
    <row r="168" spans="1:25" ht="26.25" customHeight="1">
      <c r="B168" s="2" t="s">
        <v>269</v>
      </c>
      <c r="C168" s="11" t="str">
        <f t="shared" si="88"/>
        <v>1AA</v>
      </c>
      <c r="D168" s="6" t="str">
        <f t="shared" si="89"/>
        <v>8</v>
      </c>
      <c r="E168" s="2" t="str">
        <f t="shared" si="90"/>
        <v>F27F10040000207F</v>
      </c>
      <c r="F168" s="2" t="str">
        <f t="shared" si="91"/>
        <v>F2</v>
      </c>
      <c r="G168" s="6" t="str">
        <f t="shared" si="92"/>
        <v>7F</v>
      </c>
      <c r="H168" s="6" t="str">
        <f t="shared" si="93"/>
        <v>10</v>
      </c>
      <c r="I168" s="16" t="str">
        <f t="shared" si="94"/>
        <v>04</v>
      </c>
      <c r="J168" s="17" t="str">
        <f t="shared" si="95"/>
        <v>00</v>
      </c>
      <c r="K168" s="6" t="str">
        <f t="shared" si="96"/>
        <v>00</v>
      </c>
      <c r="L168" s="18" t="str">
        <f t="shared" si="97"/>
        <v>20</v>
      </c>
      <c r="M168" s="6" t="str">
        <f t="shared" si="98"/>
        <v>7F</v>
      </c>
      <c r="N168" s="6"/>
      <c r="O168" s="7" t="str">
        <f t="shared" si="99"/>
        <v>F2 7F 10 04 00 00 20 7F</v>
      </c>
      <c r="P168" s="2">
        <f t="shared" si="100"/>
        <v>242</v>
      </c>
      <c r="Q168" s="2">
        <f t="shared" si="100"/>
        <v>127</v>
      </c>
      <c r="R168" s="2">
        <f t="shared" si="100"/>
        <v>16</v>
      </c>
      <c r="S168" s="16">
        <f t="shared" si="100"/>
        <v>4</v>
      </c>
      <c r="T168" s="17">
        <f t="shared" si="100"/>
        <v>0</v>
      </c>
      <c r="U168" s="2">
        <f t="shared" si="100"/>
        <v>0</v>
      </c>
      <c r="V168" s="18">
        <f t="shared" si="100"/>
        <v>32</v>
      </c>
      <c r="W168" s="2">
        <f t="shared" si="100"/>
        <v>127</v>
      </c>
      <c r="X168" s="2">
        <f t="shared" si="100"/>
        <v>0</v>
      </c>
      <c r="Y168" s="19" t="s">
        <v>270</v>
      </c>
    </row>
    <row r="169" spans="1:25" ht="12.75" customHeight="1">
      <c r="B169" s="2" t="s">
        <v>271</v>
      </c>
      <c r="C169" s="11" t="str">
        <f t="shared" si="88"/>
        <v>1AA</v>
      </c>
      <c r="D169" s="6" t="str">
        <f t="shared" si="89"/>
        <v>8</v>
      </c>
      <c r="E169" s="2" t="str">
        <f t="shared" si="90"/>
        <v>F27F10040000FF7F</v>
      </c>
      <c r="F169" s="2" t="str">
        <f t="shared" si="91"/>
        <v>F2</v>
      </c>
      <c r="G169" s="6" t="str">
        <f t="shared" si="92"/>
        <v>7F</v>
      </c>
      <c r="H169" s="6" t="str">
        <f t="shared" si="93"/>
        <v>10</v>
      </c>
      <c r="I169" s="16" t="str">
        <f t="shared" si="94"/>
        <v>04</v>
      </c>
      <c r="J169" s="17" t="str">
        <f t="shared" si="95"/>
        <v>00</v>
      </c>
      <c r="K169" s="6" t="str">
        <f t="shared" si="96"/>
        <v>00</v>
      </c>
      <c r="L169" s="18" t="str">
        <f t="shared" si="97"/>
        <v>FF</v>
      </c>
      <c r="M169" s="6" t="str">
        <f t="shared" si="98"/>
        <v>7F</v>
      </c>
      <c r="N169" s="6"/>
      <c r="O169" s="7" t="str">
        <f t="shared" si="99"/>
        <v>F2 7F 10 04 00 00 FF 7F</v>
      </c>
      <c r="P169" s="2">
        <f t="shared" si="100"/>
        <v>242</v>
      </c>
      <c r="Q169" s="2">
        <f t="shared" si="100"/>
        <v>127</v>
      </c>
      <c r="R169" s="2">
        <f t="shared" si="100"/>
        <v>16</v>
      </c>
      <c r="S169" s="16">
        <f t="shared" si="100"/>
        <v>4</v>
      </c>
      <c r="T169" s="17">
        <f t="shared" si="100"/>
        <v>0</v>
      </c>
      <c r="U169" s="2">
        <f t="shared" si="100"/>
        <v>0</v>
      </c>
      <c r="V169" s="18">
        <f t="shared" si="100"/>
        <v>255</v>
      </c>
      <c r="W169" s="2">
        <f t="shared" si="100"/>
        <v>127</v>
      </c>
      <c r="X169" s="2">
        <f t="shared" si="100"/>
        <v>0</v>
      </c>
      <c r="Y169" s="20" t="s">
        <v>272</v>
      </c>
    </row>
    <row r="170" spans="1:25" ht="25.5" customHeight="1">
      <c r="B170" s="2" t="s">
        <v>273</v>
      </c>
      <c r="C170" s="11" t="str">
        <f t="shared" si="88"/>
        <v>1AA</v>
      </c>
      <c r="D170" s="6" t="str">
        <f t="shared" si="89"/>
        <v>8</v>
      </c>
      <c r="E170" s="2" t="str">
        <f t="shared" si="90"/>
        <v>F27F10070400807F</v>
      </c>
      <c r="F170" s="2" t="str">
        <f t="shared" si="91"/>
        <v>F2</v>
      </c>
      <c r="G170" s="6" t="str">
        <f t="shared" si="92"/>
        <v>7F</v>
      </c>
      <c r="H170" s="6" t="str">
        <f t="shared" si="93"/>
        <v>10</v>
      </c>
      <c r="I170" s="16" t="str">
        <f t="shared" si="94"/>
        <v>07</v>
      </c>
      <c r="J170" s="17" t="str">
        <f t="shared" si="95"/>
        <v>04</v>
      </c>
      <c r="K170" s="6" t="str">
        <f t="shared" si="96"/>
        <v>00</v>
      </c>
      <c r="L170" s="18" t="str">
        <f t="shared" si="97"/>
        <v>80</v>
      </c>
      <c r="M170" s="6" t="str">
        <f t="shared" si="98"/>
        <v>7F</v>
      </c>
      <c r="N170" s="6"/>
      <c r="O170" s="7" t="str">
        <f t="shared" si="99"/>
        <v>F2 7F 10 07 04 00 80 7F</v>
      </c>
      <c r="P170" s="2">
        <f t="shared" si="100"/>
        <v>242</v>
      </c>
      <c r="Q170" s="2">
        <f t="shared" si="100"/>
        <v>127</v>
      </c>
      <c r="R170" s="2">
        <f t="shared" si="100"/>
        <v>16</v>
      </c>
      <c r="S170" s="16">
        <f t="shared" si="100"/>
        <v>7</v>
      </c>
      <c r="T170" s="17">
        <f t="shared" si="100"/>
        <v>4</v>
      </c>
      <c r="U170" s="2">
        <f t="shared" si="100"/>
        <v>0</v>
      </c>
      <c r="V170" s="18">
        <f t="shared" si="100"/>
        <v>128</v>
      </c>
      <c r="W170" s="2">
        <f t="shared" si="100"/>
        <v>127</v>
      </c>
      <c r="X170" s="2">
        <f t="shared" si="100"/>
        <v>0</v>
      </c>
      <c r="Y170" s="21" t="s">
        <v>274</v>
      </c>
    </row>
    <row r="171" spans="1:25" ht="12.75" customHeight="1">
      <c r="C171" s="11" t="str">
        <f t="shared" si="88"/>
        <v/>
      </c>
      <c r="D171" s="6" t="str">
        <f t="shared" si="89"/>
        <v/>
      </c>
      <c r="E171" s="2" t="str">
        <f t="shared" si="90"/>
        <v/>
      </c>
      <c r="F171" s="2" t="str">
        <f t="shared" si="91"/>
        <v/>
      </c>
      <c r="G171" s="6" t="str">
        <f t="shared" si="92"/>
        <v/>
      </c>
      <c r="H171" s="6" t="str">
        <f t="shared" si="93"/>
        <v/>
      </c>
      <c r="I171" s="16" t="str">
        <f t="shared" si="94"/>
        <v/>
      </c>
      <c r="J171" s="17" t="str">
        <f t="shared" si="95"/>
        <v/>
      </c>
      <c r="K171" s="6" t="str">
        <f t="shared" si="96"/>
        <v/>
      </c>
      <c r="L171" s="18" t="str">
        <f t="shared" si="97"/>
        <v/>
      </c>
      <c r="M171" s="6" t="str">
        <f t="shared" si="98"/>
        <v/>
      </c>
      <c r="N171" s="6"/>
      <c r="O171" s="7" t="str">
        <f t="shared" si="99"/>
        <v/>
      </c>
      <c r="P171" s="2">
        <f t="shared" si="100"/>
        <v>0</v>
      </c>
      <c r="Q171" s="2">
        <f t="shared" si="100"/>
        <v>0</v>
      </c>
      <c r="R171" s="2">
        <f t="shared" si="100"/>
        <v>0</v>
      </c>
      <c r="S171" s="16">
        <f t="shared" si="100"/>
        <v>0</v>
      </c>
      <c r="T171" s="17">
        <f t="shared" si="100"/>
        <v>0</v>
      </c>
      <c r="U171" s="2">
        <f t="shared" si="100"/>
        <v>0</v>
      </c>
      <c r="V171" s="18">
        <f t="shared" si="100"/>
        <v>0</v>
      </c>
      <c r="W171" s="2">
        <f t="shared" si="100"/>
        <v>0</v>
      </c>
      <c r="X171" s="2">
        <f t="shared" si="100"/>
        <v>0</v>
      </c>
    </row>
    <row r="172" spans="1:25" ht="12.75" customHeight="1">
      <c r="A172" s="2" t="s">
        <v>275</v>
      </c>
      <c r="B172" s="2" t="s">
        <v>276</v>
      </c>
      <c r="C172" s="11" t="str">
        <f t="shared" si="88"/>
        <v>1AA</v>
      </c>
      <c r="D172" s="6" t="str">
        <f t="shared" si="89"/>
        <v>8</v>
      </c>
      <c r="E172" s="2" t="str">
        <f t="shared" si="90"/>
        <v>F42A000000000000</v>
      </c>
      <c r="F172" s="2" t="str">
        <f t="shared" si="91"/>
        <v>F4</v>
      </c>
      <c r="G172" s="6" t="str">
        <f t="shared" si="92"/>
        <v>2A</v>
      </c>
      <c r="H172" s="6" t="str">
        <f t="shared" si="93"/>
        <v>00</v>
      </c>
      <c r="I172" s="16" t="str">
        <f t="shared" si="94"/>
        <v>00</v>
      </c>
      <c r="J172" s="17" t="str">
        <f t="shared" si="95"/>
        <v>00</v>
      </c>
      <c r="K172" s="6" t="str">
        <f t="shared" si="96"/>
        <v>00</v>
      </c>
      <c r="L172" s="18" t="str">
        <f t="shared" si="97"/>
        <v>00</v>
      </c>
      <c r="M172" s="6" t="str">
        <f t="shared" si="98"/>
        <v>00</v>
      </c>
      <c r="N172" s="6"/>
      <c r="O172" s="7" t="str">
        <f t="shared" si="99"/>
        <v>F4 2A 00 00 00 00 00 00</v>
      </c>
      <c r="P172" s="2">
        <f t="shared" si="100"/>
        <v>244</v>
      </c>
      <c r="Q172" s="2">
        <f t="shared" si="100"/>
        <v>42</v>
      </c>
      <c r="R172" s="2">
        <f t="shared" si="100"/>
        <v>0</v>
      </c>
      <c r="S172" s="16">
        <f t="shared" si="100"/>
        <v>0</v>
      </c>
      <c r="T172" s="17">
        <f t="shared" si="100"/>
        <v>0</v>
      </c>
      <c r="U172" s="2">
        <f t="shared" si="100"/>
        <v>0</v>
      </c>
      <c r="V172" s="18">
        <f t="shared" si="100"/>
        <v>0</v>
      </c>
      <c r="W172" s="2">
        <f t="shared" si="100"/>
        <v>0</v>
      </c>
      <c r="X172" s="2">
        <f t="shared" si="100"/>
        <v>0</v>
      </c>
      <c r="Y172" s="8" t="s">
        <v>277</v>
      </c>
    </row>
    <row r="173" spans="1:25" ht="12.75" customHeight="1">
      <c r="A173" s="2" t="s">
        <v>278</v>
      </c>
      <c r="B173" s="2" t="s">
        <v>267</v>
      </c>
      <c r="C173" s="11" t="str">
        <f t="shared" si="88"/>
        <v>1AA</v>
      </c>
      <c r="D173" s="6" t="str">
        <f t="shared" si="89"/>
        <v>8</v>
      </c>
      <c r="E173" s="2" t="str">
        <f t="shared" si="90"/>
        <v>F37F0A060000357F</v>
      </c>
      <c r="F173" s="2" t="str">
        <f t="shared" si="91"/>
        <v>F3</v>
      </c>
      <c r="G173" s="6" t="str">
        <f t="shared" si="92"/>
        <v>7F</v>
      </c>
      <c r="H173" s="6" t="str">
        <f t="shared" si="93"/>
        <v>0A</v>
      </c>
      <c r="I173" s="16" t="str">
        <f t="shared" si="94"/>
        <v>06</v>
      </c>
      <c r="J173" s="17" t="str">
        <f t="shared" si="95"/>
        <v>00</v>
      </c>
      <c r="K173" s="6" t="str">
        <f t="shared" si="96"/>
        <v>00</v>
      </c>
      <c r="L173" s="18" t="str">
        <f t="shared" si="97"/>
        <v>35</v>
      </c>
      <c r="M173" s="6" t="str">
        <f t="shared" si="98"/>
        <v>7F</v>
      </c>
      <c r="N173" s="6"/>
      <c r="O173" s="7" t="str">
        <f t="shared" si="99"/>
        <v>F3 7F 0A 06 00 00 35 7F</v>
      </c>
      <c r="P173" s="2">
        <f t="shared" si="100"/>
        <v>243</v>
      </c>
      <c r="Q173" s="2">
        <f t="shared" si="100"/>
        <v>127</v>
      </c>
      <c r="R173" s="2">
        <f t="shared" si="100"/>
        <v>10</v>
      </c>
      <c r="S173" s="16">
        <f t="shared" si="100"/>
        <v>6</v>
      </c>
      <c r="T173" s="17">
        <f t="shared" si="100"/>
        <v>0</v>
      </c>
      <c r="U173" s="2">
        <f t="shared" si="100"/>
        <v>0</v>
      </c>
      <c r="V173" s="18">
        <f t="shared" si="100"/>
        <v>53</v>
      </c>
      <c r="W173" s="2">
        <f t="shared" si="100"/>
        <v>127</v>
      </c>
      <c r="X173" s="2">
        <f t="shared" si="100"/>
        <v>0</v>
      </c>
    </row>
    <row r="174" spans="1:25" ht="12.75" customHeight="1">
      <c r="C174" s="11" t="str">
        <f t="shared" si="88"/>
        <v/>
      </c>
      <c r="D174" s="6" t="str">
        <f t="shared" si="89"/>
        <v/>
      </c>
      <c r="E174" s="2" t="str">
        <f t="shared" si="90"/>
        <v/>
      </c>
      <c r="F174" s="2" t="str">
        <f t="shared" si="91"/>
        <v/>
      </c>
      <c r="G174" s="6" t="str">
        <f t="shared" si="92"/>
        <v/>
      </c>
      <c r="H174" s="6" t="str">
        <f t="shared" si="93"/>
        <v/>
      </c>
      <c r="I174" s="6" t="str">
        <f t="shared" si="94"/>
        <v/>
      </c>
      <c r="J174" s="6" t="str">
        <f t="shared" si="95"/>
        <v/>
      </c>
      <c r="K174" s="6" t="str">
        <f t="shared" si="96"/>
        <v/>
      </c>
      <c r="L174" s="6" t="str">
        <f t="shared" si="97"/>
        <v/>
      </c>
      <c r="M174" s="6" t="str">
        <f t="shared" si="98"/>
        <v/>
      </c>
      <c r="N174" s="6"/>
      <c r="O174" s="7" t="str">
        <f t="shared" si="99"/>
        <v/>
      </c>
    </row>
    <row r="175" spans="1:25" ht="23.25" customHeight="1">
      <c r="A175" s="9" t="s">
        <v>279</v>
      </c>
      <c r="C175" s="11" t="str">
        <f t="shared" si="88"/>
        <v/>
      </c>
      <c r="D175" s="6" t="str">
        <f t="shared" si="89"/>
        <v/>
      </c>
      <c r="E175" s="2" t="str">
        <f t="shared" si="90"/>
        <v/>
      </c>
      <c r="F175" s="2" t="str">
        <f t="shared" si="91"/>
        <v/>
      </c>
      <c r="G175" s="6" t="str">
        <f t="shared" si="92"/>
        <v/>
      </c>
      <c r="H175" s="6" t="str">
        <f t="shared" si="93"/>
        <v/>
      </c>
      <c r="I175" s="6" t="str">
        <f t="shared" si="94"/>
        <v/>
      </c>
      <c r="J175" s="6" t="str">
        <f t="shared" si="95"/>
        <v/>
      </c>
      <c r="K175" s="6" t="str">
        <f t="shared" si="96"/>
        <v/>
      </c>
      <c r="L175" s="6" t="str">
        <f t="shared" si="97"/>
        <v/>
      </c>
      <c r="M175" s="6" t="str">
        <f t="shared" si="98"/>
        <v/>
      </c>
      <c r="N175" s="6"/>
      <c r="O175" s="7" t="str">
        <f t="shared" si="99"/>
        <v/>
      </c>
    </row>
    <row r="176" spans="1:25" ht="12.75" customHeight="1">
      <c r="A176" s="2" t="s">
        <v>280</v>
      </c>
      <c r="B176" s="2" t="s">
        <v>281</v>
      </c>
      <c r="C176" s="11" t="str">
        <f t="shared" si="88"/>
        <v>1F6</v>
      </c>
      <c r="D176" s="6" t="str">
        <f t="shared" si="89"/>
        <v>2</v>
      </c>
      <c r="E176" s="2" t="str">
        <f t="shared" si="90"/>
        <v>80F0</v>
      </c>
      <c r="F176" s="2" t="str">
        <f t="shared" si="91"/>
        <v>80</v>
      </c>
      <c r="G176" s="6" t="str">
        <f t="shared" si="92"/>
        <v>F0</v>
      </c>
      <c r="H176" s="6"/>
      <c r="I176" s="6"/>
      <c r="J176" s="6"/>
      <c r="K176" s="6"/>
      <c r="L176" s="6"/>
      <c r="M176" s="6"/>
      <c r="N176" s="6"/>
      <c r="O176" s="7" t="str">
        <f t="shared" si="99"/>
        <v xml:space="preserve">80 F0      </v>
      </c>
      <c r="P176" s="2">
        <f t="shared" ref="P176:X180" si="101">HEX2DEC(F176)</f>
        <v>128</v>
      </c>
      <c r="Q176" s="2">
        <f t="shared" si="101"/>
        <v>240</v>
      </c>
      <c r="R176" s="2">
        <f t="shared" si="101"/>
        <v>0</v>
      </c>
      <c r="S176" s="2">
        <f t="shared" si="101"/>
        <v>0</v>
      </c>
      <c r="T176" s="2">
        <f t="shared" si="101"/>
        <v>0</v>
      </c>
      <c r="U176" s="2">
        <f t="shared" si="101"/>
        <v>0</v>
      </c>
      <c r="V176" s="2">
        <f t="shared" si="101"/>
        <v>0</v>
      </c>
      <c r="W176" s="2">
        <f t="shared" si="101"/>
        <v>0</v>
      </c>
      <c r="X176" s="2">
        <f t="shared" si="101"/>
        <v>0</v>
      </c>
    </row>
    <row r="177" spans="1:25" ht="12.75" customHeight="1">
      <c r="A177" s="2" t="s">
        <v>282</v>
      </c>
      <c r="B177" s="2" t="s">
        <v>283</v>
      </c>
      <c r="C177" s="11" t="str">
        <f t="shared" si="88"/>
        <v>1F6</v>
      </c>
      <c r="D177" s="6" t="str">
        <f t="shared" si="89"/>
        <v>2</v>
      </c>
      <c r="E177" s="2" t="str">
        <f t="shared" si="90"/>
        <v>B1F2</v>
      </c>
      <c r="F177" s="2" t="str">
        <f t="shared" si="91"/>
        <v>B1</v>
      </c>
      <c r="G177" s="6" t="str">
        <f t="shared" si="92"/>
        <v>F2</v>
      </c>
      <c r="H177" s="6"/>
      <c r="I177" s="6"/>
      <c r="J177" s="6"/>
      <c r="K177" s="6"/>
      <c r="L177" s="6"/>
      <c r="M177" s="6"/>
      <c r="N177" s="6"/>
      <c r="O177" s="7" t="str">
        <f t="shared" si="99"/>
        <v xml:space="preserve">B1 F2      </v>
      </c>
      <c r="P177" s="2">
        <f t="shared" si="101"/>
        <v>177</v>
      </c>
      <c r="Q177" s="2">
        <f t="shared" si="101"/>
        <v>242</v>
      </c>
      <c r="R177" s="2">
        <f t="shared" si="101"/>
        <v>0</v>
      </c>
      <c r="S177" s="2">
        <f t="shared" si="101"/>
        <v>0</v>
      </c>
      <c r="T177" s="2">
        <f t="shared" si="101"/>
        <v>0</v>
      </c>
      <c r="U177" s="2">
        <f t="shared" si="101"/>
        <v>0</v>
      </c>
      <c r="V177" s="2">
        <f t="shared" si="101"/>
        <v>0</v>
      </c>
      <c r="W177" s="2">
        <f t="shared" si="101"/>
        <v>0</v>
      </c>
      <c r="X177" s="2">
        <f t="shared" si="101"/>
        <v>0</v>
      </c>
    </row>
    <row r="178" spans="1:25" ht="12.75" customHeight="1">
      <c r="A178" s="2" t="s">
        <v>284</v>
      </c>
      <c r="B178" s="2" t="s">
        <v>285</v>
      </c>
      <c r="C178" s="11" t="str">
        <f t="shared" si="88"/>
        <v>1F6</v>
      </c>
      <c r="D178" s="6" t="str">
        <f t="shared" si="89"/>
        <v>2</v>
      </c>
      <c r="E178" s="2" t="str">
        <f t="shared" si="90"/>
        <v>B1F1</v>
      </c>
      <c r="F178" s="2" t="str">
        <f t="shared" si="91"/>
        <v>B1</v>
      </c>
      <c r="G178" s="6" t="str">
        <f t="shared" si="92"/>
        <v>F1</v>
      </c>
      <c r="H178" s="6"/>
      <c r="I178" s="6"/>
      <c r="J178" s="6"/>
      <c r="K178" s="6"/>
      <c r="L178" s="6"/>
      <c r="M178" s="6"/>
      <c r="N178" s="6"/>
      <c r="O178" s="7" t="str">
        <f t="shared" si="99"/>
        <v xml:space="preserve">B1 F1      </v>
      </c>
      <c r="P178" s="2">
        <f t="shared" si="101"/>
        <v>177</v>
      </c>
      <c r="Q178" s="2">
        <f t="shared" si="101"/>
        <v>241</v>
      </c>
      <c r="R178" s="2">
        <f t="shared" si="101"/>
        <v>0</v>
      </c>
      <c r="S178" s="2">
        <f t="shared" si="101"/>
        <v>0</v>
      </c>
      <c r="T178" s="2">
        <f t="shared" si="101"/>
        <v>0</v>
      </c>
      <c r="U178" s="2">
        <f t="shared" si="101"/>
        <v>0</v>
      </c>
      <c r="V178" s="2">
        <f t="shared" si="101"/>
        <v>0</v>
      </c>
      <c r="W178" s="2">
        <f t="shared" si="101"/>
        <v>0</v>
      </c>
      <c r="X178" s="2">
        <f t="shared" si="101"/>
        <v>0</v>
      </c>
      <c r="Y178" s="8" t="s">
        <v>286</v>
      </c>
    </row>
    <row r="179" spans="1:25" ht="12.75" customHeight="1">
      <c r="A179" s="2" t="s">
        <v>287</v>
      </c>
      <c r="B179" s="2" t="s">
        <v>288</v>
      </c>
      <c r="C179" s="11" t="str">
        <f t="shared" si="88"/>
        <v>1F6</v>
      </c>
      <c r="D179" s="6" t="str">
        <f t="shared" si="89"/>
        <v>2</v>
      </c>
      <c r="E179" s="2" t="str">
        <f t="shared" si="90"/>
        <v>91F2</v>
      </c>
      <c r="F179" s="2" t="str">
        <f t="shared" si="91"/>
        <v>91</v>
      </c>
      <c r="G179" s="6" t="str">
        <f t="shared" si="92"/>
        <v>F2</v>
      </c>
      <c r="H179" s="6"/>
      <c r="I179" s="6"/>
      <c r="J179" s="6"/>
      <c r="K179" s="6"/>
      <c r="L179" s="6"/>
      <c r="M179" s="6"/>
      <c r="N179" s="6"/>
      <c r="O179" s="7" t="str">
        <f t="shared" si="99"/>
        <v xml:space="preserve">91 F2      </v>
      </c>
      <c r="P179" s="2">
        <f t="shared" si="101"/>
        <v>145</v>
      </c>
      <c r="Q179" s="2">
        <f t="shared" si="101"/>
        <v>242</v>
      </c>
      <c r="R179" s="2">
        <f t="shared" si="101"/>
        <v>0</v>
      </c>
      <c r="S179" s="2">
        <f t="shared" si="101"/>
        <v>0</v>
      </c>
      <c r="T179" s="2">
        <f t="shared" si="101"/>
        <v>0</v>
      </c>
      <c r="U179" s="2">
        <f t="shared" si="101"/>
        <v>0</v>
      </c>
      <c r="V179" s="2">
        <f t="shared" si="101"/>
        <v>0</v>
      </c>
      <c r="W179" s="2">
        <f t="shared" si="101"/>
        <v>0</v>
      </c>
      <c r="X179" s="2">
        <f t="shared" si="101"/>
        <v>0</v>
      </c>
    </row>
    <row r="180" spans="1:25" ht="12.75" customHeight="1">
      <c r="A180" s="2" t="s">
        <v>289</v>
      </c>
      <c r="B180" s="2" t="s">
        <v>290</v>
      </c>
      <c r="C180" s="11" t="str">
        <f t="shared" si="88"/>
        <v>1F6</v>
      </c>
      <c r="D180" s="6" t="str">
        <f t="shared" si="89"/>
        <v>2</v>
      </c>
      <c r="E180" s="2" t="str">
        <f t="shared" si="90"/>
        <v>A1F2</v>
      </c>
      <c r="F180" s="2" t="str">
        <f t="shared" si="91"/>
        <v>A1</v>
      </c>
      <c r="G180" s="6" t="str">
        <f t="shared" si="92"/>
        <v>F2</v>
      </c>
      <c r="H180" s="6"/>
      <c r="I180" s="6"/>
      <c r="J180" s="6"/>
      <c r="K180" s="6"/>
      <c r="L180" s="6"/>
      <c r="M180" s="6"/>
      <c r="N180" s="6"/>
      <c r="O180" s="7" t="str">
        <f t="shared" si="99"/>
        <v xml:space="preserve">A1 F2      </v>
      </c>
      <c r="P180" s="2">
        <f t="shared" si="101"/>
        <v>161</v>
      </c>
      <c r="Q180" s="2">
        <f t="shared" si="101"/>
        <v>242</v>
      </c>
      <c r="R180" s="2">
        <f t="shared" si="101"/>
        <v>0</v>
      </c>
      <c r="S180" s="2">
        <f t="shared" si="101"/>
        <v>0</v>
      </c>
      <c r="T180" s="2">
        <f t="shared" si="101"/>
        <v>0</v>
      </c>
      <c r="U180" s="2">
        <f t="shared" si="101"/>
        <v>0</v>
      </c>
      <c r="V180" s="2">
        <f t="shared" si="101"/>
        <v>0</v>
      </c>
      <c r="W180" s="2">
        <f t="shared" si="101"/>
        <v>0</v>
      </c>
      <c r="X180" s="2">
        <f t="shared" si="101"/>
        <v>0</v>
      </c>
    </row>
    <row r="181" spans="1:25" ht="12.75" customHeight="1">
      <c r="C181" s="11" t="str">
        <f t="shared" si="88"/>
        <v/>
      </c>
      <c r="D181" s="6" t="str">
        <f t="shared" si="89"/>
        <v/>
      </c>
      <c r="E181" s="2" t="str">
        <f t="shared" si="90"/>
        <v/>
      </c>
      <c r="F181" s="2" t="str">
        <f t="shared" si="91"/>
        <v/>
      </c>
      <c r="G181" s="6" t="str">
        <f t="shared" si="92"/>
        <v/>
      </c>
      <c r="H181" s="6" t="str">
        <f t="shared" ref="H181:H203" si="102">MID($E181,5,2)</f>
        <v/>
      </c>
      <c r="I181" s="6" t="str">
        <f t="shared" ref="I181:I203" si="103">MID($E181,7,2)</f>
        <v/>
      </c>
      <c r="J181" s="6" t="str">
        <f t="shared" ref="J181:J203" si="104">MID($E181,9,2)</f>
        <v/>
      </c>
      <c r="K181" s="6" t="str">
        <f t="shared" ref="K181:K203" si="105">MID($E181,11,2)</f>
        <v/>
      </c>
      <c r="L181" s="6" t="str">
        <f t="shared" ref="L181:L203" si="106">MID($E181,13,2)</f>
        <v/>
      </c>
      <c r="M181" s="6" t="str">
        <f t="shared" ref="M181:M203" si="107">MID($E181,15,2)</f>
        <v/>
      </c>
      <c r="N181" s="6"/>
      <c r="O181" s="7" t="str">
        <f t="shared" si="99"/>
        <v/>
      </c>
    </row>
    <row r="182" spans="1:25" ht="23.25" customHeight="1">
      <c r="A182" s="9" t="s">
        <v>291</v>
      </c>
      <c r="C182" s="11" t="str">
        <f t="shared" si="88"/>
        <v/>
      </c>
      <c r="D182" s="6" t="str">
        <f t="shared" si="89"/>
        <v/>
      </c>
      <c r="E182" s="2" t="str">
        <f t="shared" si="90"/>
        <v/>
      </c>
      <c r="F182" s="2" t="str">
        <f t="shared" si="91"/>
        <v/>
      </c>
      <c r="G182" s="6" t="str">
        <f t="shared" si="92"/>
        <v/>
      </c>
      <c r="H182" s="6" t="str">
        <f t="shared" si="102"/>
        <v/>
      </c>
      <c r="I182" s="6" t="str">
        <f t="shared" si="103"/>
        <v/>
      </c>
      <c r="J182" s="6" t="str">
        <f t="shared" si="104"/>
        <v/>
      </c>
      <c r="K182" s="6" t="str">
        <f t="shared" si="105"/>
        <v/>
      </c>
      <c r="L182" s="6" t="str">
        <f t="shared" si="106"/>
        <v/>
      </c>
      <c r="M182" s="6" t="str">
        <f t="shared" si="107"/>
        <v/>
      </c>
      <c r="N182" s="6"/>
      <c r="O182" s="7" t="str">
        <f t="shared" si="99"/>
        <v/>
      </c>
    </row>
    <row r="183" spans="1:25" ht="12.75" customHeight="1">
      <c r="A183" s="2" t="s">
        <v>292</v>
      </c>
      <c r="B183" s="2" t="s">
        <v>293</v>
      </c>
      <c r="C183" s="11" t="str">
        <f t="shared" si="88"/>
        <v>23A</v>
      </c>
      <c r="D183" s="6" t="str">
        <f t="shared" si="89"/>
        <v>4</v>
      </c>
      <c r="E183" s="2" t="str">
        <f t="shared" si="90"/>
        <v>00DF40FF</v>
      </c>
      <c r="F183" s="2" t="str">
        <f t="shared" si="91"/>
        <v>00</v>
      </c>
      <c r="G183" s="6" t="str">
        <f t="shared" si="92"/>
        <v>DF</v>
      </c>
      <c r="H183" s="6" t="str">
        <f t="shared" si="102"/>
        <v>40</v>
      </c>
      <c r="I183" s="6" t="str">
        <f t="shared" si="103"/>
        <v>FF</v>
      </c>
      <c r="J183" s="6" t="str">
        <f t="shared" si="104"/>
        <v/>
      </c>
      <c r="K183" s="6" t="str">
        <f t="shared" si="105"/>
        <v/>
      </c>
      <c r="L183" s="6" t="str">
        <f t="shared" si="106"/>
        <v/>
      </c>
      <c r="M183" s="6" t="str">
        <f t="shared" si="107"/>
        <v/>
      </c>
      <c r="N183" s="6"/>
      <c r="O183" s="7" t="str">
        <f t="shared" si="99"/>
        <v xml:space="preserve">00 DF 40 FF    </v>
      </c>
      <c r="P183" s="2">
        <f t="shared" ref="P183:X186" si="108">HEX2DEC(F183)</f>
        <v>0</v>
      </c>
      <c r="Q183" s="2">
        <f t="shared" si="108"/>
        <v>223</v>
      </c>
      <c r="R183" s="2">
        <f t="shared" si="108"/>
        <v>64</v>
      </c>
      <c r="S183" s="2">
        <f t="shared" si="108"/>
        <v>255</v>
      </c>
      <c r="T183" s="2">
        <f t="shared" si="108"/>
        <v>0</v>
      </c>
      <c r="U183" s="2">
        <f t="shared" si="108"/>
        <v>0</v>
      </c>
      <c r="V183" s="2">
        <f t="shared" si="108"/>
        <v>0</v>
      </c>
      <c r="W183" s="2">
        <f t="shared" si="108"/>
        <v>0</v>
      </c>
      <c r="X183" s="2">
        <f t="shared" si="108"/>
        <v>0</v>
      </c>
    </row>
    <row r="184" spans="1:25" ht="12.75" customHeight="1">
      <c r="A184" s="2" t="s">
        <v>294</v>
      </c>
      <c r="B184" s="8" t="s">
        <v>295</v>
      </c>
      <c r="C184" s="11" t="str">
        <f t="shared" si="88"/>
        <v>23A</v>
      </c>
      <c r="D184" s="6" t="str">
        <f t="shared" si="89"/>
        <v>4</v>
      </c>
      <c r="E184" s="2" t="str">
        <f t="shared" si="90"/>
        <v>00CF00FF</v>
      </c>
      <c r="F184" s="2" t="str">
        <f t="shared" si="91"/>
        <v>00</v>
      </c>
      <c r="G184" s="6" t="str">
        <f t="shared" si="92"/>
        <v>CF</v>
      </c>
      <c r="H184" s="6" t="str">
        <f t="shared" si="102"/>
        <v>00</v>
      </c>
      <c r="I184" s="6" t="str">
        <f t="shared" si="103"/>
        <v>FF</v>
      </c>
      <c r="J184" s="6" t="str">
        <f t="shared" si="104"/>
        <v/>
      </c>
      <c r="K184" s="6" t="str">
        <f t="shared" si="105"/>
        <v/>
      </c>
      <c r="L184" s="6" t="str">
        <f t="shared" si="106"/>
        <v/>
      </c>
      <c r="M184" s="6" t="str">
        <f t="shared" si="107"/>
        <v/>
      </c>
      <c r="N184" s="6"/>
      <c r="O184" s="7" t="str">
        <f t="shared" si="99"/>
        <v xml:space="preserve">00 CF 00 FF    </v>
      </c>
      <c r="P184" s="2">
        <f t="shared" si="108"/>
        <v>0</v>
      </c>
      <c r="Q184" s="2">
        <f t="shared" si="108"/>
        <v>207</v>
      </c>
      <c r="R184" s="2">
        <f t="shared" si="108"/>
        <v>0</v>
      </c>
      <c r="S184" s="2">
        <f t="shared" si="108"/>
        <v>255</v>
      </c>
      <c r="T184" s="2">
        <f t="shared" si="108"/>
        <v>0</v>
      </c>
      <c r="U184" s="2">
        <f t="shared" si="108"/>
        <v>0</v>
      </c>
      <c r="V184" s="2">
        <f t="shared" si="108"/>
        <v>0</v>
      </c>
      <c r="W184" s="2">
        <f t="shared" si="108"/>
        <v>0</v>
      </c>
      <c r="X184" s="2">
        <f t="shared" si="108"/>
        <v>0</v>
      </c>
      <c r="Y184" s="8" t="s">
        <v>296</v>
      </c>
    </row>
    <row r="185" spans="1:25" ht="12.75" customHeight="1">
      <c r="A185" s="2" t="s">
        <v>297</v>
      </c>
      <c r="B185" s="2" t="s">
        <v>298</v>
      </c>
      <c r="C185" s="11" t="str">
        <f t="shared" si="88"/>
        <v>23A</v>
      </c>
      <c r="D185" s="6" t="str">
        <f t="shared" si="89"/>
        <v>4</v>
      </c>
      <c r="E185" s="2" t="str">
        <f t="shared" si="90"/>
        <v>00CF01FF</v>
      </c>
      <c r="F185" s="2" t="str">
        <f t="shared" si="91"/>
        <v>00</v>
      </c>
      <c r="G185" s="6" t="str">
        <f t="shared" si="92"/>
        <v>CF</v>
      </c>
      <c r="H185" s="6" t="str">
        <f t="shared" si="102"/>
        <v>01</v>
      </c>
      <c r="I185" s="6" t="str">
        <f t="shared" si="103"/>
        <v>FF</v>
      </c>
      <c r="J185" s="6" t="str">
        <f t="shared" si="104"/>
        <v/>
      </c>
      <c r="K185" s="6" t="str">
        <f t="shared" si="105"/>
        <v/>
      </c>
      <c r="L185" s="6" t="str">
        <f t="shared" si="106"/>
        <v/>
      </c>
      <c r="M185" s="6" t="str">
        <f t="shared" si="107"/>
        <v/>
      </c>
      <c r="N185" s="6"/>
      <c r="O185" s="7" t="str">
        <f t="shared" si="99"/>
        <v xml:space="preserve">00 CF 01 FF    </v>
      </c>
      <c r="P185" s="2">
        <f t="shared" si="108"/>
        <v>0</v>
      </c>
      <c r="Q185" s="2">
        <f t="shared" si="108"/>
        <v>207</v>
      </c>
      <c r="R185" s="2">
        <f t="shared" si="108"/>
        <v>1</v>
      </c>
      <c r="S185" s="2">
        <f t="shared" si="108"/>
        <v>255</v>
      </c>
      <c r="T185" s="2">
        <f t="shared" si="108"/>
        <v>0</v>
      </c>
      <c r="U185" s="2">
        <f t="shared" si="108"/>
        <v>0</v>
      </c>
      <c r="V185" s="2">
        <f t="shared" si="108"/>
        <v>0</v>
      </c>
      <c r="W185" s="2">
        <f t="shared" si="108"/>
        <v>0</v>
      </c>
      <c r="X185" s="2">
        <f t="shared" si="108"/>
        <v>0</v>
      </c>
    </row>
    <row r="186" spans="1:25" ht="12.75" customHeight="1">
      <c r="A186" s="2" t="s">
        <v>299</v>
      </c>
      <c r="B186" s="2" t="s">
        <v>293</v>
      </c>
      <c r="C186" s="11" t="str">
        <f t="shared" si="88"/>
        <v>23A</v>
      </c>
      <c r="D186" s="6" t="str">
        <f t="shared" si="89"/>
        <v>4</v>
      </c>
      <c r="E186" s="2" t="str">
        <f t="shared" si="90"/>
        <v>00DF40FF</v>
      </c>
      <c r="F186" s="2" t="str">
        <f t="shared" si="91"/>
        <v>00</v>
      </c>
      <c r="G186" s="6" t="str">
        <f t="shared" si="92"/>
        <v>DF</v>
      </c>
      <c r="H186" s="6" t="str">
        <f t="shared" si="102"/>
        <v>40</v>
      </c>
      <c r="I186" s="6" t="str">
        <f t="shared" si="103"/>
        <v>FF</v>
      </c>
      <c r="J186" s="6" t="str">
        <f t="shared" si="104"/>
        <v/>
      </c>
      <c r="K186" s="6" t="str">
        <f t="shared" si="105"/>
        <v/>
      </c>
      <c r="L186" s="6" t="str">
        <f t="shared" si="106"/>
        <v/>
      </c>
      <c r="M186" s="6" t="str">
        <f t="shared" si="107"/>
        <v/>
      </c>
      <c r="N186" s="6"/>
      <c r="O186" s="7" t="str">
        <f t="shared" si="99"/>
        <v xml:space="preserve">00 DF 40 FF    </v>
      </c>
      <c r="P186" s="2">
        <f t="shared" si="108"/>
        <v>0</v>
      </c>
      <c r="Q186" s="2">
        <f t="shared" si="108"/>
        <v>223</v>
      </c>
      <c r="R186" s="2">
        <f t="shared" si="108"/>
        <v>64</v>
      </c>
      <c r="S186" s="2">
        <f t="shared" si="108"/>
        <v>255</v>
      </c>
      <c r="T186" s="2">
        <f t="shared" si="108"/>
        <v>0</v>
      </c>
      <c r="U186" s="2">
        <f t="shared" si="108"/>
        <v>0</v>
      </c>
      <c r="V186" s="2">
        <f t="shared" si="108"/>
        <v>0</v>
      </c>
      <c r="W186" s="2">
        <f t="shared" si="108"/>
        <v>0</v>
      </c>
      <c r="X186" s="2">
        <f t="shared" si="108"/>
        <v>0</v>
      </c>
    </row>
    <row r="187" spans="1:25" ht="12.75" customHeight="1">
      <c r="A187" s="2" t="s">
        <v>300</v>
      </c>
      <c r="C187" s="11"/>
      <c r="D187" s="6" t="str">
        <f t="shared" si="89"/>
        <v/>
      </c>
      <c r="E187" s="2" t="str">
        <f t="shared" si="90"/>
        <v/>
      </c>
      <c r="F187" s="2" t="str">
        <f t="shared" si="91"/>
        <v/>
      </c>
      <c r="G187" s="6" t="str">
        <f t="shared" si="92"/>
        <v/>
      </c>
      <c r="H187" s="6" t="str">
        <f t="shared" si="102"/>
        <v/>
      </c>
      <c r="I187" s="6" t="str">
        <f t="shared" si="103"/>
        <v/>
      </c>
      <c r="J187" s="6" t="str">
        <f t="shared" si="104"/>
        <v/>
      </c>
      <c r="K187" s="6" t="str">
        <f t="shared" si="105"/>
        <v/>
      </c>
      <c r="L187" s="6" t="str">
        <f t="shared" si="106"/>
        <v/>
      </c>
      <c r="M187" s="6" t="str">
        <f t="shared" si="107"/>
        <v/>
      </c>
      <c r="N187" s="6"/>
      <c r="O187" s="7" t="str">
        <f t="shared" si="99"/>
        <v/>
      </c>
      <c r="Y187" s="8" t="s">
        <v>301</v>
      </c>
    </row>
    <row r="188" spans="1:25" ht="12.75" customHeight="1">
      <c r="A188" s="2" t="s">
        <v>302</v>
      </c>
      <c r="C188" s="11"/>
      <c r="D188" s="6" t="str">
        <f t="shared" si="89"/>
        <v/>
      </c>
      <c r="E188" s="2" t="str">
        <f t="shared" si="90"/>
        <v/>
      </c>
      <c r="F188" s="2" t="str">
        <f t="shared" si="91"/>
        <v/>
      </c>
      <c r="G188" s="6" t="str">
        <f t="shared" si="92"/>
        <v/>
      </c>
      <c r="H188" s="6" t="str">
        <f t="shared" si="102"/>
        <v/>
      </c>
      <c r="I188" s="6" t="str">
        <f t="shared" si="103"/>
        <v/>
      </c>
      <c r="J188" s="6" t="str">
        <f t="shared" si="104"/>
        <v/>
      </c>
      <c r="K188" s="6" t="str">
        <f t="shared" si="105"/>
        <v/>
      </c>
      <c r="L188" s="6" t="str">
        <f t="shared" si="106"/>
        <v/>
      </c>
      <c r="M188" s="6" t="str">
        <f t="shared" si="107"/>
        <v/>
      </c>
      <c r="N188" s="6"/>
      <c r="O188" s="7" t="str">
        <f t="shared" si="99"/>
        <v/>
      </c>
      <c r="Y188" s="8" t="s">
        <v>301</v>
      </c>
    </row>
    <row r="189" spans="1:25" ht="12.75" customHeight="1">
      <c r="C189" s="11" t="str">
        <f>IF(B189="","",MID(B189,2,3))</f>
        <v/>
      </c>
      <c r="D189" s="6" t="str">
        <f t="shared" si="89"/>
        <v/>
      </c>
      <c r="E189" s="2" t="str">
        <f t="shared" si="90"/>
        <v/>
      </c>
      <c r="F189" s="2" t="str">
        <f t="shared" si="91"/>
        <v/>
      </c>
      <c r="G189" s="6" t="str">
        <f t="shared" si="92"/>
        <v/>
      </c>
      <c r="H189" s="6" t="str">
        <f t="shared" si="102"/>
        <v/>
      </c>
      <c r="I189" s="6" t="str">
        <f t="shared" si="103"/>
        <v/>
      </c>
      <c r="J189" s="6" t="str">
        <f t="shared" si="104"/>
        <v/>
      </c>
      <c r="K189" s="6" t="str">
        <f t="shared" si="105"/>
        <v/>
      </c>
      <c r="L189" s="6" t="str">
        <f t="shared" si="106"/>
        <v/>
      </c>
      <c r="M189" s="6" t="str">
        <f t="shared" si="107"/>
        <v/>
      </c>
      <c r="N189" s="6"/>
      <c r="O189" s="7" t="str">
        <f t="shared" si="99"/>
        <v/>
      </c>
    </row>
    <row r="190" spans="1:25" ht="12.75" customHeight="1">
      <c r="C190" s="10"/>
      <c r="D190" s="6" t="str">
        <f t="shared" si="89"/>
        <v/>
      </c>
      <c r="E190" s="2" t="str">
        <f t="shared" si="90"/>
        <v/>
      </c>
      <c r="F190" s="2" t="str">
        <f t="shared" si="91"/>
        <v/>
      </c>
      <c r="G190" s="6" t="str">
        <f t="shared" si="92"/>
        <v/>
      </c>
      <c r="H190" s="6" t="str">
        <f t="shared" si="102"/>
        <v/>
      </c>
      <c r="I190" s="6" t="str">
        <f t="shared" si="103"/>
        <v/>
      </c>
      <c r="J190" s="6" t="str">
        <f t="shared" si="104"/>
        <v/>
      </c>
      <c r="K190" s="6" t="str">
        <f t="shared" si="105"/>
        <v/>
      </c>
      <c r="L190" s="6" t="str">
        <f t="shared" si="106"/>
        <v/>
      </c>
      <c r="M190" s="6" t="str">
        <f t="shared" si="107"/>
        <v/>
      </c>
      <c r="N190" s="6"/>
      <c r="O190" s="7" t="str">
        <f t="shared" si="99"/>
        <v/>
      </c>
    </row>
    <row r="191" spans="1:25" ht="23.25" customHeight="1">
      <c r="A191" s="9" t="s">
        <v>303</v>
      </c>
      <c r="C191" s="10"/>
      <c r="D191" s="6" t="str">
        <f t="shared" si="89"/>
        <v/>
      </c>
      <c r="E191" s="2" t="str">
        <f t="shared" si="90"/>
        <v/>
      </c>
      <c r="F191" s="2" t="str">
        <f t="shared" si="91"/>
        <v/>
      </c>
      <c r="G191" s="6" t="str">
        <f t="shared" si="92"/>
        <v/>
      </c>
      <c r="H191" s="6" t="str">
        <f t="shared" si="102"/>
        <v/>
      </c>
      <c r="I191" s="6" t="str">
        <f t="shared" si="103"/>
        <v/>
      </c>
      <c r="J191" s="6" t="str">
        <f t="shared" si="104"/>
        <v/>
      </c>
      <c r="K191" s="6" t="str">
        <f t="shared" si="105"/>
        <v/>
      </c>
      <c r="L191" s="6" t="str">
        <f t="shared" si="106"/>
        <v/>
      </c>
      <c r="M191" s="6" t="str">
        <f t="shared" si="107"/>
        <v/>
      </c>
      <c r="N191" s="6"/>
      <c r="O191" s="7" t="str">
        <f t="shared" si="99"/>
        <v/>
      </c>
    </row>
    <row r="192" spans="1:25" ht="12.75" customHeight="1">
      <c r="A192" s="2" t="s">
        <v>304</v>
      </c>
      <c r="B192" s="2" t="s">
        <v>305</v>
      </c>
      <c r="C192" s="11" t="str">
        <f t="shared" ref="C192:C199" si="109">IF(B192="","",MID(B192,2,3))</f>
        <v>38E</v>
      </c>
      <c r="D192" s="6" t="str">
        <f t="shared" si="89"/>
        <v>2</v>
      </c>
      <c r="E192" s="2" t="str">
        <f t="shared" si="90"/>
        <v>F401</v>
      </c>
      <c r="F192" s="2" t="str">
        <f t="shared" si="91"/>
        <v>F4</v>
      </c>
      <c r="G192" s="6" t="str">
        <f t="shared" si="92"/>
        <v>01</v>
      </c>
      <c r="H192" s="6" t="str">
        <f t="shared" si="102"/>
        <v/>
      </c>
      <c r="I192" s="6" t="str">
        <f t="shared" si="103"/>
        <v/>
      </c>
      <c r="J192" s="6" t="str">
        <f t="shared" si="104"/>
        <v/>
      </c>
      <c r="K192" s="6" t="str">
        <f t="shared" si="105"/>
        <v/>
      </c>
      <c r="L192" s="6" t="str">
        <f t="shared" si="106"/>
        <v/>
      </c>
      <c r="M192" s="6" t="str">
        <f t="shared" si="107"/>
        <v/>
      </c>
      <c r="N192" s="6"/>
      <c r="O192" s="7" t="str">
        <f t="shared" si="99"/>
        <v xml:space="preserve">F4 01      </v>
      </c>
      <c r="P192" s="2">
        <f t="shared" ref="P192:X196" si="110">HEX2DEC(F192)</f>
        <v>244</v>
      </c>
      <c r="Q192" s="2">
        <f t="shared" si="110"/>
        <v>1</v>
      </c>
      <c r="R192" s="2">
        <f t="shared" si="110"/>
        <v>0</v>
      </c>
      <c r="S192" s="2">
        <f t="shared" si="110"/>
        <v>0</v>
      </c>
      <c r="T192" s="2">
        <f t="shared" si="110"/>
        <v>0</v>
      </c>
      <c r="U192" s="2">
        <f t="shared" si="110"/>
        <v>0</v>
      </c>
      <c r="V192" s="2">
        <f t="shared" si="110"/>
        <v>0</v>
      </c>
      <c r="W192" s="2">
        <f t="shared" si="110"/>
        <v>0</v>
      </c>
      <c r="X192" s="2">
        <f t="shared" si="110"/>
        <v>0</v>
      </c>
    </row>
    <row r="193" spans="1:25" ht="12.75" customHeight="1">
      <c r="A193" s="2" t="s">
        <v>304</v>
      </c>
      <c r="B193" s="2" t="s">
        <v>306</v>
      </c>
      <c r="C193" s="11" t="str">
        <f t="shared" si="109"/>
        <v>3B6</v>
      </c>
      <c r="D193" s="6" t="str">
        <f t="shared" si="89"/>
        <v>2</v>
      </c>
      <c r="E193" s="2" t="str">
        <f t="shared" si="90"/>
        <v>00FC</v>
      </c>
      <c r="F193" s="2" t="str">
        <f t="shared" si="91"/>
        <v>00</v>
      </c>
      <c r="G193" s="6" t="str">
        <f t="shared" si="92"/>
        <v>FC</v>
      </c>
      <c r="H193" s="6" t="str">
        <f t="shared" si="102"/>
        <v/>
      </c>
      <c r="I193" s="6" t="str">
        <f t="shared" si="103"/>
        <v/>
      </c>
      <c r="J193" s="6" t="str">
        <f t="shared" si="104"/>
        <v/>
      </c>
      <c r="K193" s="6" t="str">
        <f t="shared" si="105"/>
        <v/>
      </c>
      <c r="L193" s="6" t="str">
        <f t="shared" si="106"/>
        <v/>
      </c>
      <c r="M193" s="6" t="str">
        <f t="shared" si="107"/>
        <v/>
      </c>
      <c r="N193" s="6"/>
      <c r="O193" s="7" t="str">
        <f t="shared" si="99"/>
        <v xml:space="preserve">00 FC      </v>
      </c>
      <c r="P193" s="2">
        <f t="shared" si="110"/>
        <v>0</v>
      </c>
      <c r="Q193" s="2">
        <f t="shared" si="110"/>
        <v>252</v>
      </c>
      <c r="R193" s="2">
        <f t="shared" si="110"/>
        <v>0</v>
      </c>
      <c r="S193" s="2">
        <f t="shared" si="110"/>
        <v>0</v>
      </c>
      <c r="T193" s="2">
        <f t="shared" si="110"/>
        <v>0</v>
      </c>
      <c r="U193" s="2">
        <f t="shared" si="110"/>
        <v>0</v>
      </c>
      <c r="V193" s="2">
        <f t="shared" si="110"/>
        <v>0</v>
      </c>
      <c r="W193" s="2">
        <f t="shared" si="110"/>
        <v>0</v>
      </c>
      <c r="X193" s="2">
        <f t="shared" si="110"/>
        <v>0</v>
      </c>
    </row>
    <row r="194" spans="1:25" ht="12.75" customHeight="1">
      <c r="A194" s="2" t="s">
        <v>304</v>
      </c>
      <c r="B194" s="2" t="s">
        <v>307</v>
      </c>
      <c r="C194" s="11" t="str">
        <f t="shared" si="109"/>
        <v>3B7</v>
      </c>
      <c r="D194" s="6" t="str">
        <f t="shared" si="89"/>
        <v>2</v>
      </c>
      <c r="E194" s="2" t="str">
        <f t="shared" si="90"/>
        <v>00F4</v>
      </c>
      <c r="F194" s="2" t="str">
        <f t="shared" si="91"/>
        <v>00</v>
      </c>
      <c r="G194" s="6" t="str">
        <f t="shared" si="92"/>
        <v>F4</v>
      </c>
      <c r="H194" s="6" t="str">
        <f t="shared" si="102"/>
        <v/>
      </c>
      <c r="I194" s="6" t="str">
        <f t="shared" si="103"/>
        <v/>
      </c>
      <c r="J194" s="6" t="str">
        <f t="shared" si="104"/>
        <v/>
      </c>
      <c r="K194" s="6" t="str">
        <f t="shared" si="105"/>
        <v/>
      </c>
      <c r="L194" s="6" t="str">
        <f t="shared" si="106"/>
        <v/>
      </c>
      <c r="M194" s="6" t="str">
        <f t="shared" si="107"/>
        <v/>
      </c>
      <c r="N194" s="6"/>
      <c r="O194" s="7" t="str">
        <f t="shared" si="99"/>
        <v xml:space="preserve">00 F4      </v>
      </c>
      <c r="P194" s="2">
        <f t="shared" si="110"/>
        <v>0</v>
      </c>
      <c r="Q194" s="2">
        <f t="shared" si="110"/>
        <v>244</v>
      </c>
      <c r="R194" s="2">
        <f t="shared" si="110"/>
        <v>0</v>
      </c>
      <c r="S194" s="2">
        <f t="shared" si="110"/>
        <v>0</v>
      </c>
      <c r="T194" s="2">
        <f t="shared" si="110"/>
        <v>0</v>
      </c>
      <c r="U194" s="2">
        <f t="shared" si="110"/>
        <v>0</v>
      </c>
      <c r="V194" s="2">
        <f t="shared" si="110"/>
        <v>0</v>
      </c>
      <c r="W194" s="2">
        <f t="shared" si="110"/>
        <v>0</v>
      </c>
      <c r="X194" s="2">
        <f t="shared" si="110"/>
        <v>0</v>
      </c>
    </row>
    <row r="195" spans="1:25" ht="12.75" customHeight="1">
      <c r="A195" s="2" t="s">
        <v>304</v>
      </c>
      <c r="B195" s="2" t="s">
        <v>308</v>
      </c>
      <c r="C195" s="11" t="str">
        <f t="shared" si="109"/>
        <v>3B8</v>
      </c>
      <c r="D195" s="6" t="str">
        <f t="shared" si="89"/>
        <v>2</v>
      </c>
      <c r="E195" s="2" t="str">
        <f t="shared" si="90"/>
        <v>00FC</v>
      </c>
      <c r="F195" s="2" t="str">
        <f t="shared" si="91"/>
        <v>00</v>
      </c>
      <c r="G195" s="6" t="str">
        <f t="shared" si="92"/>
        <v>FC</v>
      </c>
      <c r="H195" s="6" t="str">
        <f t="shared" si="102"/>
        <v/>
      </c>
      <c r="I195" s="6" t="str">
        <f t="shared" si="103"/>
        <v/>
      </c>
      <c r="J195" s="6" t="str">
        <f t="shared" si="104"/>
        <v/>
      </c>
      <c r="K195" s="6" t="str">
        <f t="shared" si="105"/>
        <v/>
      </c>
      <c r="L195" s="6" t="str">
        <f t="shared" si="106"/>
        <v/>
      </c>
      <c r="M195" s="6" t="str">
        <f t="shared" si="107"/>
        <v/>
      </c>
      <c r="N195" s="6"/>
      <c r="O195" s="7" t="str">
        <f t="shared" si="99"/>
        <v xml:space="preserve">00 FC      </v>
      </c>
      <c r="P195" s="2">
        <f t="shared" si="110"/>
        <v>0</v>
      </c>
      <c r="Q195" s="2">
        <f t="shared" si="110"/>
        <v>252</v>
      </c>
      <c r="R195" s="2">
        <f t="shared" si="110"/>
        <v>0</v>
      </c>
      <c r="S195" s="2">
        <f t="shared" si="110"/>
        <v>0</v>
      </c>
      <c r="T195" s="2">
        <f t="shared" si="110"/>
        <v>0</v>
      </c>
      <c r="U195" s="2">
        <f t="shared" si="110"/>
        <v>0</v>
      </c>
      <c r="V195" s="2">
        <f t="shared" si="110"/>
        <v>0</v>
      </c>
      <c r="W195" s="2">
        <f t="shared" si="110"/>
        <v>0</v>
      </c>
      <c r="X195" s="2">
        <f t="shared" si="110"/>
        <v>0</v>
      </c>
    </row>
    <row r="196" spans="1:25" ht="12.75" customHeight="1">
      <c r="A196" s="2" t="s">
        <v>304</v>
      </c>
      <c r="B196" s="2" t="s">
        <v>309</v>
      </c>
      <c r="C196" s="11" t="str">
        <f t="shared" si="109"/>
        <v>3B9</v>
      </c>
      <c r="D196" s="6" t="str">
        <f t="shared" si="89"/>
        <v>2</v>
      </c>
      <c r="E196" s="2" t="str">
        <f t="shared" si="90"/>
        <v>00F4</v>
      </c>
      <c r="F196" s="2" t="str">
        <f t="shared" si="91"/>
        <v>00</v>
      </c>
      <c r="G196" s="6" t="str">
        <f t="shared" si="92"/>
        <v>F4</v>
      </c>
      <c r="H196" s="6" t="str">
        <f t="shared" si="102"/>
        <v/>
      </c>
      <c r="I196" s="6" t="str">
        <f t="shared" si="103"/>
        <v/>
      </c>
      <c r="J196" s="6" t="str">
        <f t="shared" si="104"/>
        <v/>
      </c>
      <c r="K196" s="6" t="str">
        <f t="shared" si="105"/>
        <v/>
      </c>
      <c r="L196" s="6" t="str">
        <f t="shared" si="106"/>
        <v/>
      </c>
      <c r="M196" s="6" t="str">
        <f t="shared" si="107"/>
        <v/>
      </c>
      <c r="N196" s="6"/>
      <c r="O196" s="7" t="str">
        <f t="shared" si="99"/>
        <v xml:space="preserve">00 F4      </v>
      </c>
      <c r="P196" s="2">
        <f t="shared" si="110"/>
        <v>0</v>
      </c>
      <c r="Q196" s="2">
        <f t="shared" si="110"/>
        <v>244</v>
      </c>
      <c r="R196" s="2">
        <f t="shared" si="110"/>
        <v>0</v>
      </c>
      <c r="S196" s="2">
        <f t="shared" si="110"/>
        <v>0</v>
      </c>
      <c r="T196" s="2">
        <f t="shared" si="110"/>
        <v>0</v>
      </c>
      <c r="U196" s="2">
        <f t="shared" si="110"/>
        <v>0</v>
      </c>
      <c r="V196" s="2">
        <f t="shared" si="110"/>
        <v>0</v>
      </c>
      <c r="W196" s="2">
        <f t="shared" si="110"/>
        <v>0</v>
      </c>
      <c r="X196" s="2">
        <f t="shared" si="110"/>
        <v>0</v>
      </c>
    </row>
    <row r="197" spans="1:25" ht="12.75" customHeight="1">
      <c r="C197" s="11" t="str">
        <f t="shared" si="109"/>
        <v/>
      </c>
      <c r="D197" s="6" t="str">
        <f t="shared" si="89"/>
        <v/>
      </c>
      <c r="E197" s="2" t="str">
        <f t="shared" si="90"/>
        <v/>
      </c>
      <c r="F197" s="2" t="str">
        <f t="shared" si="91"/>
        <v/>
      </c>
      <c r="G197" s="6" t="str">
        <f t="shared" si="92"/>
        <v/>
      </c>
      <c r="H197" s="6" t="str">
        <f t="shared" si="102"/>
        <v/>
      </c>
      <c r="I197" s="6" t="str">
        <f t="shared" si="103"/>
        <v/>
      </c>
      <c r="J197" s="6" t="str">
        <f t="shared" si="104"/>
        <v/>
      </c>
      <c r="K197" s="6" t="str">
        <f t="shared" si="105"/>
        <v/>
      </c>
      <c r="L197" s="6" t="str">
        <f t="shared" si="106"/>
        <v/>
      </c>
      <c r="M197" s="6" t="str">
        <f t="shared" si="107"/>
        <v/>
      </c>
      <c r="N197" s="6"/>
      <c r="O197" s="7" t="str">
        <f t="shared" si="99"/>
        <v/>
      </c>
    </row>
    <row r="198" spans="1:25" ht="12.75" customHeight="1">
      <c r="A198" s="2" t="s">
        <v>310</v>
      </c>
      <c r="B198" s="2" t="s">
        <v>311</v>
      </c>
      <c r="C198" s="11" t="str">
        <f t="shared" si="109"/>
        <v>5A9</v>
      </c>
      <c r="D198" s="6" t="str">
        <f t="shared" si="89"/>
        <v>8</v>
      </c>
      <c r="E198" s="2" t="str">
        <f t="shared" si="90"/>
        <v>3006007017F16203</v>
      </c>
      <c r="F198" s="2" t="str">
        <f t="shared" si="91"/>
        <v>30</v>
      </c>
      <c r="G198" s="6" t="str">
        <f t="shared" si="92"/>
        <v>06</v>
      </c>
      <c r="H198" s="6" t="str">
        <f t="shared" si="102"/>
        <v>00</v>
      </c>
      <c r="I198" s="6" t="str">
        <f t="shared" si="103"/>
        <v>70</v>
      </c>
      <c r="J198" s="6" t="str">
        <f t="shared" si="104"/>
        <v>17</v>
      </c>
      <c r="K198" s="6" t="str">
        <f t="shared" si="105"/>
        <v>F1</v>
      </c>
      <c r="L198" s="6" t="str">
        <f t="shared" si="106"/>
        <v>62</v>
      </c>
      <c r="M198" s="6" t="str">
        <f t="shared" si="107"/>
        <v>03</v>
      </c>
      <c r="N198" s="6"/>
      <c r="O198" s="7" t="str">
        <f t="shared" si="99"/>
        <v>30 06 00 70 17 F1 62 03</v>
      </c>
      <c r="P198" s="2">
        <f t="shared" ref="P198:X199" si="111">HEX2DEC(F198)</f>
        <v>48</v>
      </c>
      <c r="Q198" s="2">
        <f t="shared" si="111"/>
        <v>6</v>
      </c>
      <c r="R198" s="2">
        <f t="shared" si="111"/>
        <v>0</v>
      </c>
      <c r="S198" s="2">
        <f t="shared" si="111"/>
        <v>112</v>
      </c>
      <c r="T198" s="2">
        <f t="shared" si="111"/>
        <v>23</v>
      </c>
      <c r="U198" s="2">
        <f t="shared" si="111"/>
        <v>241</v>
      </c>
      <c r="V198" s="2">
        <f t="shared" si="111"/>
        <v>98</v>
      </c>
      <c r="W198" s="2">
        <f t="shared" si="111"/>
        <v>3</v>
      </c>
      <c r="X198" s="2">
        <f t="shared" si="111"/>
        <v>0</v>
      </c>
    </row>
    <row r="199" spans="1:25" ht="12.75" customHeight="1">
      <c r="A199" s="2" t="s">
        <v>310</v>
      </c>
      <c r="B199" s="2" t="s">
        <v>312</v>
      </c>
      <c r="C199" s="11" t="str">
        <f t="shared" si="109"/>
        <v>5F8</v>
      </c>
      <c r="D199" s="6" t="str">
        <f t="shared" si="89"/>
        <v>8</v>
      </c>
      <c r="E199" s="2" t="str">
        <f t="shared" si="90"/>
        <v>080600FE15015704</v>
      </c>
      <c r="F199" s="2" t="str">
        <f t="shared" si="91"/>
        <v>08</v>
      </c>
      <c r="G199" s="6" t="str">
        <f t="shared" si="92"/>
        <v>06</v>
      </c>
      <c r="H199" s="6" t="str">
        <f t="shared" si="102"/>
        <v>00</v>
      </c>
      <c r="I199" s="6" t="str">
        <f t="shared" si="103"/>
        <v>FE</v>
      </c>
      <c r="J199" s="6" t="str">
        <f t="shared" si="104"/>
        <v>15</v>
      </c>
      <c r="K199" s="6" t="str">
        <f t="shared" si="105"/>
        <v>01</v>
      </c>
      <c r="L199" s="6" t="str">
        <f t="shared" si="106"/>
        <v>57</v>
      </c>
      <c r="M199" s="6" t="str">
        <f t="shared" si="107"/>
        <v>04</v>
      </c>
      <c r="N199" s="6"/>
      <c r="O199" s="7" t="str">
        <f t="shared" si="99"/>
        <v>08 06 00 FE 15 01 57 04</v>
      </c>
      <c r="P199" s="2">
        <f t="shared" si="111"/>
        <v>8</v>
      </c>
      <c r="Q199" s="2">
        <f t="shared" si="111"/>
        <v>6</v>
      </c>
      <c r="R199" s="2">
        <f t="shared" si="111"/>
        <v>0</v>
      </c>
      <c r="S199" s="2">
        <f t="shared" si="111"/>
        <v>254</v>
      </c>
      <c r="T199" s="2">
        <f t="shared" si="111"/>
        <v>21</v>
      </c>
      <c r="U199" s="2">
        <f t="shared" si="111"/>
        <v>1</v>
      </c>
      <c r="V199" s="2">
        <f t="shared" si="111"/>
        <v>87</v>
      </c>
      <c r="W199" s="2">
        <f t="shared" si="111"/>
        <v>4</v>
      </c>
      <c r="X199" s="2">
        <f t="shared" si="111"/>
        <v>0</v>
      </c>
    </row>
    <row r="200" spans="1:25" ht="12.75" customHeight="1">
      <c r="A200" s="8"/>
      <c r="C200" s="10"/>
      <c r="D200" s="6" t="str">
        <f t="shared" si="89"/>
        <v/>
      </c>
      <c r="E200" s="2" t="str">
        <f t="shared" si="90"/>
        <v/>
      </c>
      <c r="F200" s="2" t="str">
        <f t="shared" si="91"/>
        <v/>
      </c>
      <c r="G200" s="6" t="str">
        <f t="shared" si="92"/>
        <v/>
      </c>
      <c r="H200" s="6" t="str">
        <f t="shared" si="102"/>
        <v/>
      </c>
      <c r="I200" s="6" t="str">
        <f t="shared" si="103"/>
        <v/>
      </c>
      <c r="J200" s="6" t="str">
        <f t="shared" si="104"/>
        <v/>
      </c>
      <c r="K200" s="6" t="str">
        <f t="shared" si="105"/>
        <v/>
      </c>
      <c r="L200" s="6" t="str">
        <f t="shared" si="106"/>
        <v/>
      </c>
      <c r="M200" s="6" t="str">
        <f t="shared" si="107"/>
        <v/>
      </c>
      <c r="N200" s="6"/>
      <c r="O200" s="7" t="str">
        <f t="shared" si="99"/>
        <v/>
      </c>
    </row>
    <row r="201" spans="1:25" ht="12.75" customHeight="1">
      <c r="A201" s="8"/>
      <c r="C201" s="10"/>
      <c r="D201" s="6" t="str">
        <f t="shared" si="89"/>
        <v/>
      </c>
      <c r="E201" s="2" t="str">
        <f t="shared" si="90"/>
        <v/>
      </c>
      <c r="F201" s="2" t="str">
        <f t="shared" si="91"/>
        <v/>
      </c>
      <c r="G201" s="6" t="str">
        <f t="shared" si="92"/>
        <v/>
      </c>
      <c r="H201" s="6" t="str">
        <f t="shared" si="102"/>
        <v/>
      </c>
      <c r="I201" s="6" t="str">
        <f t="shared" si="103"/>
        <v/>
      </c>
      <c r="J201" s="6" t="str">
        <f t="shared" si="104"/>
        <v/>
      </c>
      <c r="K201" s="6" t="str">
        <f t="shared" si="105"/>
        <v/>
      </c>
      <c r="L201" s="6" t="str">
        <f t="shared" si="106"/>
        <v/>
      </c>
      <c r="M201" s="6" t="str">
        <f t="shared" si="107"/>
        <v/>
      </c>
      <c r="N201" s="6"/>
      <c r="O201" s="7" t="str">
        <f t="shared" si="99"/>
        <v/>
      </c>
    </row>
    <row r="202" spans="1:25" ht="12.75" customHeight="1">
      <c r="A202" s="2" t="s">
        <v>313</v>
      </c>
      <c r="B202" s="2" t="s">
        <v>314</v>
      </c>
      <c r="C202" s="11" t="str">
        <f>IF(B202="","",MID(B202,2,3))</f>
        <v>20D</v>
      </c>
      <c r="D202" s="6" t="str">
        <f t="shared" si="89"/>
        <v>5</v>
      </c>
      <c r="E202" s="2" t="str">
        <f t="shared" si="90"/>
        <v>05032A3506</v>
      </c>
      <c r="F202" s="2" t="str">
        <f t="shared" si="91"/>
        <v>05</v>
      </c>
      <c r="G202" s="6" t="str">
        <f t="shared" si="92"/>
        <v>03</v>
      </c>
      <c r="H202" s="6" t="str">
        <f t="shared" si="102"/>
        <v>2A</v>
      </c>
      <c r="I202" s="6" t="str">
        <f t="shared" si="103"/>
        <v>35</v>
      </c>
      <c r="J202" s="6" t="str">
        <f t="shared" si="104"/>
        <v>06</v>
      </c>
      <c r="K202" s="6" t="str">
        <f t="shared" si="105"/>
        <v/>
      </c>
      <c r="L202" s="6" t="str">
        <f t="shared" si="106"/>
        <v/>
      </c>
      <c r="M202" s="6" t="str">
        <f t="shared" si="107"/>
        <v/>
      </c>
      <c r="N202" s="6"/>
      <c r="O202" s="7" t="str">
        <f t="shared" si="99"/>
        <v xml:space="preserve">05 03 2A 35 06   </v>
      </c>
      <c r="P202" s="2">
        <f t="shared" ref="P202:X203" si="112">HEX2DEC(F202)</f>
        <v>5</v>
      </c>
      <c r="Q202" s="2">
        <f t="shared" si="112"/>
        <v>3</v>
      </c>
      <c r="R202" s="2">
        <f t="shared" si="112"/>
        <v>42</v>
      </c>
      <c r="S202" s="2">
        <f t="shared" si="112"/>
        <v>53</v>
      </c>
      <c r="T202" s="2">
        <f t="shared" si="112"/>
        <v>6</v>
      </c>
      <c r="U202" s="2">
        <f t="shared" si="112"/>
        <v>0</v>
      </c>
      <c r="V202" s="2">
        <f t="shared" si="112"/>
        <v>0</v>
      </c>
      <c r="W202" s="2">
        <f t="shared" si="112"/>
        <v>0</v>
      </c>
      <c r="X202" s="2">
        <f t="shared" si="112"/>
        <v>0</v>
      </c>
    </row>
    <row r="203" spans="1:25" ht="12.75" customHeight="1">
      <c r="A203" s="2" t="s">
        <v>313</v>
      </c>
      <c r="B203" s="2" t="s">
        <v>315</v>
      </c>
      <c r="C203" s="11" t="str">
        <f>IF(B203="","",MID(B203,2,3))</f>
        <v>20D</v>
      </c>
      <c r="D203" s="6" t="str">
        <f t="shared" si="89"/>
        <v>5</v>
      </c>
      <c r="E203" s="2" t="str">
        <f t="shared" si="90"/>
        <v>04032A3506</v>
      </c>
      <c r="F203" s="2" t="str">
        <f t="shared" si="91"/>
        <v>04</v>
      </c>
      <c r="G203" s="6" t="str">
        <f t="shared" si="92"/>
        <v>03</v>
      </c>
      <c r="H203" s="6" t="str">
        <f t="shared" si="102"/>
        <v>2A</v>
      </c>
      <c r="I203" s="6" t="str">
        <f t="shared" si="103"/>
        <v>35</v>
      </c>
      <c r="J203" s="6" t="str">
        <f t="shared" si="104"/>
        <v>06</v>
      </c>
      <c r="K203" s="6" t="str">
        <f t="shared" si="105"/>
        <v/>
      </c>
      <c r="L203" s="6" t="str">
        <f t="shared" si="106"/>
        <v/>
      </c>
      <c r="M203" s="6" t="str">
        <f t="shared" si="107"/>
        <v/>
      </c>
      <c r="N203" s="6"/>
      <c r="O203" s="7" t="str">
        <f t="shared" si="99"/>
        <v xml:space="preserve">04 03 2A 35 06   </v>
      </c>
      <c r="P203" s="2">
        <f t="shared" si="112"/>
        <v>4</v>
      </c>
      <c r="Q203" s="2">
        <f t="shared" si="112"/>
        <v>3</v>
      </c>
      <c r="R203" s="2">
        <f t="shared" si="112"/>
        <v>42</v>
      </c>
      <c r="S203" s="2">
        <f t="shared" si="112"/>
        <v>53</v>
      </c>
      <c r="T203" s="2">
        <f t="shared" si="112"/>
        <v>6</v>
      </c>
      <c r="U203" s="2">
        <f t="shared" si="112"/>
        <v>0</v>
      </c>
      <c r="V203" s="2">
        <f t="shared" si="112"/>
        <v>0</v>
      </c>
      <c r="W203" s="2">
        <f t="shared" si="112"/>
        <v>0</v>
      </c>
      <c r="X203" s="2">
        <f t="shared" si="112"/>
        <v>0</v>
      </c>
    </row>
    <row r="204" spans="1:25" ht="12.75" customHeight="1">
      <c r="C204" s="11"/>
      <c r="G204" s="6"/>
      <c r="H204" s="6"/>
      <c r="I204" s="6"/>
      <c r="J204" s="6"/>
      <c r="K204" s="6"/>
      <c r="L204" s="6"/>
      <c r="M204" s="6"/>
      <c r="N204" s="6"/>
    </row>
    <row r="205" spans="1:25" ht="23.25" customHeight="1">
      <c r="A205" s="9" t="s">
        <v>316</v>
      </c>
    </row>
    <row r="206" spans="1:25" ht="12.75" customHeight="1">
      <c r="B206" s="2" t="s">
        <v>317</v>
      </c>
      <c r="C206" s="11" t="str">
        <f>IF(B206="","",MID(B206,2,3))</f>
        <v>2F8</v>
      </c>
      <c r="D206" s="6" t="str">
        <f>MID(B206,5,1)</f>
        <v>8</v>
      </c>
      <c r="E206" s="2" t="str">
        <f>MID(B206,6,50)</f>
        <v>1617171E11D607F3</v>
      </c>
      <c r="F206" s="2" t="str">
        <f>MID($E206,1,2)</f>
        <v>16</v>
      </c>
      <c r="G206" s="6" t="str">
        <f>MID($E206,3,2)</f>
        <v>17</v>
      </c>
      <c r="H206" s="6" t="str">
        <f>MID($E206,5,2)</f>
        <v>17</v>
      </c>
      <c r="I206" s="6" t="str">
        <f>MID($E206,7,2)</f>
        <v>1E</v>
      </c>
      <c r="J206" s="6" t="str">
        <f>MID($E206,9,2)</f>
        <v>11</v>
      </c>
      <c r="K206" s="6" t="str">
        <f>MID($E206,11,2)</f>
        <v>D6</v>
      </c>
      <c r="L206" s="6" t="str">
        <f>MID($E206,13,2)</f>
        <v>07</v>
      </c>
      <c r="M206" s="6" t="str">
        <f>MID($E206,15,2)</f>
        <v>F3</v>
      </c>
      <c r="N206" s="6"/>
      <c r="O206" s="7" t="str">
        <f>CONCATENATE(F206," ",G206," ",H206," ",I206," ",J206," ",K206," ",L206," ",M206)</f>
        <v>16 17 17 1E 11 D6 07 F3</v>
      </c>
      <c r="P206" s="22">
        <f t="shared" ref="P206:X209" si="113">HEX2DEC(F206)</f>
        <v>22</v>
      </c>
      <c r="Q206" s="22">
        <f t="shared" si="113"/>
        <v>23</v>
      </c>
      <c r="R206" s="2">
        <f t="shared" si="113"/>
        <v>23</v>
      </c>
      <c r="S206" s="2">
        <f t="shared" si="113"/>
        <v>30</v>
      </c>
      <c r="T206" s="2">
        <f t="shared" si="113"/>
        <v>17</v>
      </c>
      <c r="U206" s="2">
        <f t="shared" si="113"/>
        <v>214</v>
      </c>
      <c r="V206" s="2">
        <f t="shared" si="113"/>
        <v>7</v>
      </c>
      <c r="W206" s="2">
        <f t="shared" si="113"/>
        <v>243</v>
      </c>
      <c r="X206" s="2">
        <f t="shared" si="113"/>
        <v>0</v>
      </c>
      <c r="Y206" s="2" t="s">
        <v>318</v>
      </c>
    </row>
    <row r="207" spans="1:25" ht="12.75" customHeight="1">
      <c r="A207" s="2" t="s">
        <v>319</v>
      </c>
      <c r="B207" s="2" t="s">
        <v>320</v>
      </c>
      <c r="C207" s="11" t="str">
        <f>IF(B207="","",MID(B207,2,3))</f>
        <v>2F8</v>
      </c>
      <c r="D207" s="6" t="str">
        <f>MID(B207,5,1)</f>
        <v>8</v>
      </c>
      <c r="E207" s="2" t="str">
        <f>MID(B207,6,50)</f>
        <v>170D0A1F16D907F3</v>
      </c>
      <c r="F207" s="2" t="str">
        <f>MID($E207,1,2)</f>
        <v>17</v>
      </c>
      <c r="G207" s="6" t="str">
        <f>MID($E207,3,2)</f>
        <v>0D</v>
      </c>
      <c r="H207" s="6" t="str">
        <f>MID($E207,5,2)</f>
        <v>0A</v>
      </c>
      <c r="I207" s="6" t="str">
        <f>MID($E207,7,2)</f>
        <v>1F</v>
      </c>
      <c r="J207" s="6" t="str">
        <f>MID($E207,9,2)</f>
        <v>16</v>
      </c>
      <c r="K207" s="6" t="str">
        <f>MID($E207,11,2)</f>
        <v>D9</v>
      </c>
      <c r="L207" s="6" t="str">
        <f>MID($E207,13,2)</f>
        <v>07</v>
      </c>
      <c r="M207" s="6" t="str">
        <f>MID($E207,15,2)</f>
        <v>F3</v>
      </c>
      <c r="N207" s="6"/>
      <c r="O207" s="7" t="str">
        <f>CONCATENATE(F207," ",G207," ",H207," ",I207," ",J207," ",K207," ",L207," ",M207)</f>
        <v>17 0D 0A 1F 16 D9 07 F3</v>
      </c>
      <c r="P207" s="22">
        <f t="shared" si="113"/>
        <v>23</v>
      </c>
      <c r="Q207" s="22">
        <f t="shared" si="113"/>
        <v>13</v>
      </c>
      <c r="R207" s="2">
        <f t="shared" si="113"/>
        <v>10</v>
      </c>
      <c r="S207" s="2">
        <f t="shared" si="113"/>
        <v>31</v>
      </c>
      <c r="T207" s="2">
        <f t="shared" si="113"/>
        <v>22</v>
      </c>
      <c r="U207" s="2">
        <f t="shared" si="113"/>
        <v>217</v>
      </c>
      <c r="V207" s="2">
        <f t="shared" si="113"/>
        <v>7</v>
      </c>
      <c r="W207" s="2">
        <f t="shared" si="113"/>
        <v>243</v>
      </c>
      <c r="X207" s="2">
        <f t="shared" si="113"/>
        <v>0</v>
      </c>
      <c r="Y207" s="2" t="s">
        <v>319</v>
      </c>
    </row>
    <row r="208" spans="1:25" ht="12.75" customHeight="1">
      <c r="A208" s="2" t="s">
        <v>321</v>
      </c>
      <c r="B208" s="2" t="s">
        <v>322</v>
      </c>
      <c r="C208" s="11" t="str">
        <f>IF(B208="","",MID(B208,2,3))</f>
        <v>2F8</v>
      </c>
      <c r="D208" s="6" t="str">
        <f>MID(B208,5,1)</f>
        <v>8</v>
      </c>
      <c r="E208" s="2" t="str">
        <f>MID(B208,6,50)</f>
        <v>170E0B1981D807F3</v>
      </c>
      <c r="F208" s="2" t="str">
        <f>MID($E208,1,2)</f>
        <v>17</v>
      </c>
      <c r="G208" s="6" t="str">
        <f>MID($E208,3,2)</f>
        <v>0E</v>
      </c>
      <c r="H208" s="6" t="str">
        <f>MID($E208,5,2)</f>
        <v>0B</v>
      </c>
      <c r="I208" s="6" t="str">
        <f>MID($E208,7,2)</f>
        <v>19</v>
      </c>
      <c r="J208" s="6" t="str">
        <f>MID($E208,9,2)</f>
        <v>81</v>
      </c>
      <c r="K208" s="6" t="str">
        <f>MID($E208,11,2)</f>
        <v>D8</v>
      </c>
      <c r="L208" s="6" t="str">
        <f>MID($E208,13,2)</f>
        <v>07</v>
      </c>
      <c r="M208" s="6" t="str">
        <f>MID($E208,15,2)</f>
        <v>F3</v>
      </c>
      <c r="N208" s="6"/>
      <c r="O208" s="7" t="str">
        <f>CONCATENATE(F208," ",G208," ",H208," ",I208," ",J208," ",K208," ",L208," ",M208)</f>
        <v>17 0E 0B 19 81 D8 07 F3</v>
      </c>
      <c r="P208" s="22">
        <f t="shared" si="113"/>
        <v>23</v>
      </c>
      <c r="Q208" s="22">
        <f t="shared" si="113"/>
        <v>14</v>
      </c>
      <c r="R208" s="2">
        <f t="shared" si="113"/>
        <v>11</v>
      </c>
      <c r="S208" s="2">
        <f t="shared" si="113"/>
        <v>25</v>
      </c>
      <c r="T208" s="2">
        <f t="shared" si="113"/>
        <v>129</v>
      </c>
      <c r="U208" s="2">
        <f t="shared" si="113"/>
        <v>216</v>
      </c>
      <c r="V208" s="2">
        <f t="shared" si="113"/>
        <v>7</v>
      </c>
      <c r="W208" s="2">
        <f t="shared" si="113"/>
        <v>243</v>
      </c>
      <c r="X208" s="2">
        <f t="shared" si="113"/>
        <v>0</v>
      </c>
      <c r="Y208" s="2" t="s">
        <v>321</v>
      </c>
    </row>
    <row r="209" spans="1:25" ht="12.75" customHeight="1">
      <c r="A209" s="2" t="s">
        <v>323</v>
      </c>
      <c r="B209" s="2" t="s">
        <v>324</v>
      </c>
      <c r="C209" s="11" t="str">
        <f>IF(B209="","",MID(B209,2,3))</f>
        <v>2F8</v>
      </c>
      <c r="D209" s="6" t="str">
        <f>MID(B209,5,1)</f>
        <v>8</v>
      </c>
      <c r="E209" s="2" t="str">
        <f>MID(B209,6,50)</f>
        <v>170F0B1981D807F3</v>
      </c>
      <c r="F209" s="2" t="str">
        <f>MID($E209,1,2)</f>
        <v>17</v>
      </c>
      <c r="G209" s="6" t="str">
        <f>MID($E209,3,2)</f>
        <v>0F</v>
      </c>
      <c r="H209" s="6" t="str">
        <f>MID($E209,5,2)</f>
        <v>0B</v>
      </c>
      <c r="I209" s="6" t="str">
        <f>MID($E209,7,2)</f>
        <v>19</v>
      </c>
      <c r="J209" s="6" t="str">
        <f>MID($E209,9,2)</f>
        <v>81</v>
      </c>
      <c r="K209" s="6" t="str">
        <f>MID($E209,11,2)</f>
        <v>D8</v>
      </c>
      <c r="L209" s="6" t="str">
        <f>MID($E209,13,2)</f>
        <v>07</v>
      </c>
      <c r="M209" s="6" t="str">
        <f>MID($E209,15,2)</f>
        <v>F3</v>
      </c>
      <c r="N209" s="6"/>
      <c r="O209" s="7" t="str">
        <f>CONCATENATE(F209," ",G209," ",H209," ",I209," ",J209," ",K209," ",L209," ",M209)</f>
        <v>17 0F 0B 19 81 D8 07 F3</v>
      </c>
      <c r="P209" s="22">
        <f t="shared" si="113"/>
        <v>23</v>
      </c>
      <c r="Q209" s="22">
        <f t="shared" si="113"/>
        <v>15</v>
      </c>
      <c r="R209" s="2">
        <f t="shared" si="113"/>
        <v>11</v>
      </c>
      <c r="S209" s="2">
        <f t="shared" si="113"/>
        <v>25</v>
      </c>
      <c r="T209" s="2">
        <f t="shared" si="113"/>
        <v>129</v>
      </c>
      <c r="U209" s="2">
        <f t="shared" si="113"/>
        <v>216</v>
      </c>
      <c r="V209" s="2">
        <f t="shared" si="113"/>
        <v>7</v>
      </c>
      <c r="W209" s="2">
        <f t="shared" si="113"/>
        <v>243</v>
      </c>
      <c r="X209" s="2">
        <f t="shared" si="113"/>
        <v>0</v>
      </c>
      <c r="Y209" s="2" t="s">
        <v>323</v>
      </c>
    </row>
    <row r="210" spans="1:25" ht="12.75" customHeight="1">
      <c r="C210" s="11" t="str">
        <f>IF(B210="","",MID(B210,2,3))</f>
        <v/>
      </c>
      <c r="D210" s="6" t="str">
        <f>MID(B210,5,1)</f>
        <v/>
      </c>
      <c r="E210" s="2" t="str">
        <f>MID(B210,6,50)</f>
        <v/>
      </c>
      <c r="F210" s="2" t="str">
        <f>MID($E210,1,2)</f>
        <v/>
      </c>
      <c r="G210" s="6" t="str">
        <f>MID($E210,3,2)</f>
        <v/>
      </c>
      <c r="H210" s="6" t="str">
        <f>MID($E210,5,2)</f>
        <v/>
      </c>
      <c r="I210" s="6" t="str">
        <f>MID($E210,7,2)</f>
        <v/>
      </c>
      <c r="J210" s="6" t="str">
        <f>MID($E210,9,2)</f>
        <v/>
      </c>
      <c r="K210" s="6" t="str">
        <f>MID($E210,11,2)</f>
        <v/>
      </c>
      <c r="L210" s="6" t="str">
        <f>MID($E210,13,2)</f>
        <v/>
      </c>
      <c r="M210" s="6" t="str">
        <f>MID($E210,15,2)</f>
        <v/>
      </c>
      <c r="N210" s="6"/>
      <c r="O210" s="7" t="str">
        <f>CONCATENATE(F210," ",G210," ",H210," ",I210," ",J210," ",K210," ",L210," ",M210)</f>
        <v/>
      </c>
      <c r="Y210" s="2"/>
    </row>
    <row r="211" spans="1:25" ht="12.75" customHeight="1">
      <c r="C211" s="11"/>
      <c r="G211" s="6"/>
      <c r="H211" s="6"/>
      <c r="I211" s="6"/>
      <c r="J211" s="6"/>
      <c r="K211" s="6"/>
      <c r="L211" s="6"/>
      <c r="M211" s="6"/>
      <c r="N211" s="6"/>
      <c r="Y211" s="2"/>
    </row>
    <row r="212" spans="1:25" ht="12.75" customHeight="1">
      <c r="C212" s="11"/>
      <c r="G212" s="6"/>
      <c r="H212" s="6"/>
      <c r="I212" s="6"/>
      <c r="J212" s="6"/>
      <c r="K212" s="6"/>
      <c r="L212" s="6"/>
      <c r="M212" s="6"/>
      <c r="N212" s="6"/>
      <c r="Y212" s="2"/>
    </row>
    <row r="213" spans="1:25" ht="23.25" customHeight="1">
      <c r="A213" s="9" t="s">
        <v>325</v>
      </c>
      <c r="C213" s="11"/>
      <c r="G213" s="6"/>
      <c r="H213" s="6"/>
      <c r="I213" s="6"/>
      <c r="J213" s="6"/>
      <c r="K213" s="6"/>
      <c r="L213" s="6"/>
      <c r="M213" s="6"/>
      <c r="N213" s="6"/>
      <c r="Y213" s="2"/>
    </row>
    <row r="214" spans="1:25" ht="12.75" customHeight="1">
      <c r="B214" s="8" t="s">
        <v>326</v>
      </c>
      <c r="C214" s="11" t="str">
        <f t="shared" ref="C214:C227" si="114">IF(B214="","",MID(B214,2,3))</f>
        <v>0A8</v>
      </c>
      <c r="D214" s="6" t="str">
        <f t="shared" ref="D214:D227" si="115">MID(B214,5,1)</f>
        <v>8</v>
      </c>
      <c r="E214" s="2" t="str">
        <f t="shared" ref="E214:E227" si="116">MID(B214,6,50)</f>
        <v>6E70FF20001F0F07</v>
      </c>
      <c r="F214" s="2" t="str">
        <f t="shared" ref="F214:F227" si="117">MID($E214,1,2)</f>
        <v>6E</v>
      </c>
      <c r="G214" s="6" t="str">
        <f t="shared" ref="G214:G227" si="118">MID($E214,3,2)</f>
        <v>70</v>
      </c>
      <c r="H214" s="6" t="str">
        <f t="shared" ref="H214:H227" si="119">MID($E214,5,2)</f>
        <v>FF</v>
      </c>
      <c r="I214" s="6" t="str">
        <f t="shared" ref="I214:I227" si="120">MID($E214,7,2)</f>
        <v>20</v>
      </c>
      <c r="J214" s="6" t="str">
        <f t="shared" ref="J214:J227" si="121">MID($E214,9,2)</f>
        <v>00</v>
      </c>
      <c r="K214" s="6" t="str">
        <f t="shared" ref="K214:K227" si="122">MID($E214,11,2)</f>
        <v>1F</v>
      </c>
      <c r="L214" s="6" t="str">
        <f t="shared" ref="L214:L227" si="123">MID($E214,13,2)</f>
        <v>0F</v>
      </c>
      <c r="M214" s="6" t="str">
        <f t="shared" ref="M214:M227" si="124">MID($E214,15,2)</f>
        <v>07</v>
      </c>
      <c r="N214" s="6"/>
      <c r="O214" s="7" t="str">
        <f t="shared" ref="O214:O227" si="125">CONCATENATE(F214," ",G214," ",H214," ",I214," ",J214," ",K214," ",L214," ",M214)</f>
        <v>6E 70 FF 20 00 1F 0F 07</v>
      </c>
      <c r="P214" s="2">
        <f t="shared" ref="P214:X216" si="126">HEX2DEC(F214)</f>
        <v>110</v>
      </c>
      <c r="Q214" s="2">
        <f t="shared" si="126"/>
        <v>112</v>
      </c>
      <c r="R214" s="2">
        <f t="shared" si="126"/>
        <v>255</v>
      </c>
      <c r="S214" s="2">
        <f t="shared" si="126"/>
        <v>32</v>
      </c>
      <c r="T214" s="2">
        <f t="shared" si="126"/>
        <v>0</v>
      </c>
      <c r="U214" s="2">
        <f t="shared" si="126"/>
        <v>31</v>
      </c>
      <c r="V214" s="2">
        <f t="shared" si="126"/>
        <v>15</v>
      </c>
      <c r="W214" s="2">
        <f t="shared" si="126"/>
        <v>7</v>
      </c>
      <c r="X214" s="2">
        <f t="shared" si="126"/>
        <v>0</v>
      </c>
      <c r="Y214" s="2"/>
    </row>
    <row r="215" spans="1:25" ht="12.75" customHeight="1">
      <c r="A215" s="2" t="s">
        <v>325</v>
      </c>
      <c r="B215" s="2" t="s">
        <v>327</v>
      </c>
      <c r="C215" s="11" t="str">
        <f t="shared" si="114"/>
        <v>AF4</v>
      </c>
      <c r="D215" s="6" t="str">
        <f t="shared" si="115"/>
        <v>A</v>
      </c>
      <c r="E215" s="2" t="str">
        <f t="shared" si="116"/>
        <v>2F0033013F0E321677</v>
      </c>
      <c r="F215" s="2" t="str">
        <f t="shared" si="117"/>
        <v>2F</v>
      </c>
      <c r="G215" s="6" t="str">
        <f t="shared" si="118"/>
        <v>00</v>
      </c>
      <c r="H215" s="6" t="str">
        <f t="shared" si="119"/>
        <v>33</v>
      </c>
      <c r="I215" s="6" t="str">
        <f t="shared" si="120"/>
        <v>01</v>
      </c>
      <c r="J215" s="6" t="str">
        <f t="shared" si="121"/>
        <v>3F</v>
      </c>
      <c r="K215" s="6" t="str">
        <f t="shared" si="122"/>
        <v>0E</v>
      </c>
      <c r="L215" s="6" t="str">
        <f t="shared" si="123"/>
        <v>32</v>
      </c>
      <c r="M215" s="6" t="str">
        <f t="shared" si="124"/>
        <v>16</v>
      </c>
      <c r="N215" s="6"/>
      <c r="O215" s="7" t="str">
        <f t="shared" si="125"/>
        <v>2F 00 33 01 3F 0E 32 16</v>
      </c>
      <c r="P215" s="2">
        <f t="shared" si="126"/>
        <v>47</v>
      </c>
      <c r="Q215" s="2">
        <f t="shared" si="126"/>
        <v>0</v>
      </c>
      <c r="R215" s="2">
        <f t="shared" si="126"/>
        <v>51</v>
      </c>
      <c r="S215" s="2">
        <f t="shared" si="126"/>
        <v>1</v>
      </c>
      <c r="T215" s="2">
        <f t="shared" si="126"/>
        <v>63</v>
      </c>
      <c r="U215" s="2">
        <f t="shared" si="126"/>
        <v>14</v>
      </c>
      <c r="V215" s="2">
        <f t="shared" si="126"/>
        <v>50</v>
      </c>
      <c r="W215" s="2">
        <f t="shared" si="126"/>
        <v>22</v>
      </c>
      <c r="X215" s="2">
        <f t="shared" si="126"/>
        <v>0</v>
      </c>
      <c r="Y215" s="2" t="s">
        <v>325</v>
      </c>
    </row>
    <row r="216" spans="1:25" ht="12.75" customHeight="1">
      <c r="B216" s="2" t="s">
        <v>328</v>
      </c>
      <c r="C216" s="11" t="str">
        <f t="shared" si="114"/>
        <v>AF4</v>
      </c>
      <c r="D216" s="6" t="str">
        <f t="shared" si="115"/>
        <v>A</v>
      </c>
      <c r="E216" s="2" t="str">
        <f t="shared" si="116"/>
        <v>282D1C2B2332035DF74F2E</v>
      </c>
      <c r="F216" s="2" t="str">
        <f t="shared" si="117"/>
        <v>28</v>
      </c>
      <c r="G216" s="6" t="str">
        <f t="shared" si="118"/>
        <v>2D</v>
      </c>
      <c r="H216" s="6" t="str">
        <f t="shared" si="119"/>
        <v>1C</v>
      </c>
      <c r="I216" s="6" t="str">
        <f t="shared" si="120"/>
        <v>2B</v>
      </c>
      <c r="J216" s="6" t="str">
        <f t="shared" si="121"/>
        <v>23</v>
      </c>
      <c r="K216" s="6" t="str">
        <f t="shared" si="122"/>
        <v>32</v>
      </c>
      <c r="L216" s="6" t="str">
        <f t="shared" si="123"/>
        <v>03</v>
      </c>
      <c r="M216" s="6" t="str">
        <f t="shared" si="124"/>
        <v>5D</v>
      </c>
      <c r="N216" s="6"/>
      <c r="O216" s="7" t="str">
        <f t="shared" si="125"/>
        <v>28 2D 1C 2B 23 32 03 5D</v>
      </c>
      <c r="P216" s="2">
        <f t="shared" si="126"/>
        <v>40</v>
      </c>
      <c r="Q216" s="2">
        <f t="shared" si="126"/>
        <v>45</v>
      </c>
      <c r="R216" s="2">
        <f t="shared" si="126"/>
        <v>28</v>
      </c>
      <c r="S216" s="2">
        <f t="shared" si="126"/>
        <v>43</v>
      </c>
      <c r="T216" s="2">
        <f t="shared" si="126"/>
        <v>35</v>
      </c>
      <c r="U216" s="2">
        <f t="shared" si="126"/>
        <v>50</v>
      </c>
      <c r="V216" s="2">
        <f t="shared" si="126"/>
        <v>3</v>
      </c>
      <c r="W216" s="2">
        <f t="shared" si="126"/>
        <v>93</v>
      </c>
      <c r="X216" s="2">
        <f t="shared" si="126"/>
        <v>0</v>
      </c>
      <c r="Y216" s="2"/>
    </row>
    <row r="217" spans="1:25" ht="12.75" customHeight="1">
      <c r="C217" s="11" t="str">
        <f t="shared" si="114"/>
        <v/>
      </c>
      <c r="D217" s="6" t="str">
        <f t="shared" si="115"/>
        <v/>
      </c>
      <c r="E217" s="2" t="str">
        <f t="shared" si="116"/>
        <v/>
      </c>
      <c r="F217" s="2" t="str">
        <f t="shared" si="117"/>
        <v/>
      </c>
      <c r="G217" s="6" t="str">
        <f t="shared" si="118"/>
        <v/>
      </c>
      <c r="H217" s="6" t="str">
        <f t="shared" si="119"/>
        <v/>
      </c>
      <c r="I217" s="6" t="str">
        <f t="shared" si="120"/>
        <v/>
      </c>
      <c r="J217" s="6" t="str">
        <f t="shared" si="121"/>
        <v/>
      </c>
      <c r="K217" s="6" t="str">
        <f t="shared" si="122"/>
        <v/>
      </c>
      <c r="L217" s="6" t="str">
        <f t="shared" si="123"/>
        <v/>
      </c>
      <c r="M217" s="6" t="str">
        <f t="shared" si="124"/>
        <v/>
      </c>
      <c r="N217" s="6"/>
      <c r="O217" s="7" t="str">
        <f t="shared" si="125"/>
        <v/>
      </c>
      <c r="Y217" s="2"/>
    </row>
    <row r="218" spans="1:25" ht="12.75" customHeight="1">
      <c r="C218" s="11" t="str">
        <f t="shared" si="114"/>
        <v/>
      </c>
      <c r="D218" s="6" t="str">
        <f t="shared" si="115"/>
        <v/>
      </c>
      <c r="E218" s="2" t="str">
        <f t="shared" si="116"/>
        <v/>
      </c>
      <c r="F218" s="2" t="str">
        <f t="shared" si="117"/>
        <v/>
      </c>
      <c r="G218" s="6" t="str">
        <f t="shared" si="118"/>
        <v/>
      </c>
      <c r="H218" s="6" t="str">
        <f t="shared" si="119"/>
        <v/>
      </c>
      <c r="I218" s="6" t="str">
        <f t="shared" si="120"/>
        <v/>
      </c>
      <c r="J218" s="6" t="str">
        <f t="shared" si="121"/>
        <v/>
      </c>
      <c r="K218" s="6" t="str">
        <f t="shared" si="122"/>
        <v/>
      </c>
      <c r="L218" s="6" t="str">
        <f t="shared" si="123"/>
        <v/>
      </c>
      <c r="M218" s="6" t="str">
        <f t="shared" si="124"/>
        <v/>
      </c>
      <c r="N218" s="6"/>
      <c r="O218" s="7" t="str">
        <f t="shared" si="125"/>
        <v/>
      </c>
    </row>
    <row r="219" spans="1:25" ht="23.25" customHeight="1">
      <c r="A219" s="9" t="s">
        <v>329</v>
      </c>
      <c r="C219" s="11" t="str">
        <f t="shared" si="114"/>
        <v/>
      </c>
      <c r="D219" s="6" t="str">
        <f t="shared" si="115"/>
        <v/>
      </c>
      <c r="E219" s="2" t="str">
        <f t="shared" si="116"/>
        <v/>
      </c>
      <c r="F219" s="2" t="str">
        <f t="shared" si="117"/>
        <v/>
      </c>
      <c r="G219" s="6" t="str">
        <f t="shared" si="118"/>
        <v/>
      </c>
      <c r="H219" s="6" t="str">
        <f t="shared" si="119"/>
        <v/>
      </c>
      <c r="I219" s="6" t="str">
        <f t="shared" si="120"/>
        <v/>
      </c>
      <c r="J219" s="6" t="str">
        <f t="shared" si="121"/>
        <v/>
      </c>
      <c r="K219" s="6" t="str">
        <f t="shared" si="122"/>
        <v/>
      </c>
      <c r="L219" s="6" t="str">
        <f t="shared" si="123"/>
        <v/>
      </c>
      <c r="M219" s="6" t="str">
        <f t="shared" si="124"/>
        <v/>
      </c>
      <c r="N219" s="6"/>
      <c r="O219" s="7" t="str">
        <f t="shared" si="125"/>
        <v/>
      </c>
    </row>
    <row r="220" spans="1:25" ht="12.75" customHeight="1">
      <c r="A220" s="2" t="s">
        <v>330</v>
      </c>
      <c r="B220" s="2" t="s">
        <v>331</v>
      </c>
      <c r="C220" s="11" t="str">
        <f t="shared" si="114"/>
        <v>0FA</v>
      </c>
      <c r="D220" s="6" t="str">
        <f t="shared" si="115"/>
        <v>2</v>
      </c>
      <c r="E220" s="2" t="str">
        <f t="shared" si="116"/>
        <v>C300</v>
      </c>
      <c r="F220" s="2" t="str">
        <f t="shared" si="117"/>
        <v>C3</v>
      </c>
      <c r="G220" s="6" t="str">
        <f t="shared" si="118"/>
        <v>00</v>
      </c>
      <c r="H220" s="6" t="str">
        <f t="shared" si="119"/>
        <v/>
      </c>
      <c r="I220" s="6" t="str">
        <f t="shared" si="120"/>
        <v/>
      </c>
      <c r="J220" s="6" t="str">
        <f t="shared" si="121"/>
        <v/>
      </c>
      <c r="K220" s="6" t="str">
        <f t="shared" si="122"/>
        <v/>
      </c>
      <c r="L220" s="6" t="str">
        <f t="shared" si="123"/>
        <v/>
      </c>
      <c r="M220" s="6" t="str">
        <f t="shared" si="124"/>
        <v/>
      </c>
      <c r="N220" s="6"/>
      <c r="O220" s="7" t="str">
        <f t="shared" si="125"/>
        <v xml:space="preserve">C3 00      </v>
      </c>
      <c r="P220" s="2">
        <f t="shared" ref="P220:X227" si="127">HEX2DEC(F220)</f>
        <v>195</v>
      </c>
      <c r="Q220" s="2">
        <f t="shared" si="127"/>
        <v>0</v>
      </c>
      <c r="R220" s="2">
        <f t="shared" si="127"/>
        <v>0</v>
      </c>
      <c r="S220" s="2">
        <f t="shared" si="127"/>
        <v>0</v>
      </c>
      <c r="T220" s="2">
        <f t="shared" si="127"/>
        <v>0</v>
      </c>
      <c r="U220" s="2">
        <f t="shared" si="127"/>
        <v>0</v>
      </c>
      <c r="V220" s="2">
        <f t="shared" si="127"/>
        <v>0</v>
      </c>
      <c r="W220" s="2">
        <f t="shared" si="127"/>
        <v>0</v>
      </c>
      <c r="X220" s="2">
        <f t="shared" si="127"/>
        <v>0</v>
      </c>
    </row>
    <row r="221" spans="1:25" ht="12.75" customHeight="1">
      <c r="A221" s="2" t="s">
        <v>332</v>
      </c>
      <c r="B221" s="2" t="s">
        <v>333</v>
      </c>
      <c r="C221" s="11" t="str">
        <f t="shared" si="114"/>
        <v>0FA</v>
      </c>
      <c r="D221" s="6" t="str">
        <f t="shared" si="115"/>
        <v>2</v>
      </c>
      <c r="E221" s="2" t="str">
        <f t="shared" si="116"/>
        <v>C400</v>
      </c>
      <c r="F221" s="2" t="str">
        <f t="shared" si="117"/>
        <v>C4</v>
      </c>
      <c r="G221" s="6" t="str">
        <f t="shared" si="118"/>
        <v>00</v>
      </c>
      <c r="H221" s="6" t="str">
        <f t="shared" si="119"/>
        <v/>
      </c>
      <c r="I221" s="6" t="str">
        <f t="shared" si="120"/>
        <v/>
      </c>
      <c r="J221" s="6" t="str">
        <f t="shared" si="121"/>
        <v/>
      </c>
      <c r="K221" s="6" t="str">
        <f t="shared" si="122"/>
        <v/>
      </c>
      <c r="L221" s="6" t="str">
        <f t="shared" si="123"/>
        <v/>
      </c>
      <c r="M221" s="6" t="str">
        <f t="shared" si="124"/>
        <v/>
      </c>
      <c r="N221" s="6"/>
      <c r="O221" s="7" t="str">
        <f t="shared" si="125"/>
        <v xml:space="preserve">C4 00      </v>
      </c>
      <c r="P221" s="2">
        <f t="shared" si="127"/>
        <v>196</v>
      </c>
      <c r="Q221" s="2">
        <f t="shared" si="127"/>
        <v>0</v>
      </c>
      <c r="R221" s="2">
        <f t="shared" si="127"/>
        <v>0</v>
      </c>
      <c r="S221" s="2">
        <f t="shared" si="127"/>
        <v>0</v>
      </c>
      <c r="T221" s="2">
        <f t="shared" si="127"/>
        <v>0</v>
      </c>
      <c r="U221" s="2">
        <f t="shared" si="127"/>
        <v>0</v>
      </c>
      <c r="V221" s="2">
        <f t="shared" si="127"/>
        <v>0</v>
      </c>
      <c r="W221" s="2">
        <f t="shared" si="127"/>
        <v>0</v>
      </c>
      <c r="X221" s="2">
        <f t="shared" si="127"/>
        <v>0</v>
      </c>
    </row>
    <row r="222" spans="1:25" ht="12.75" customHeight="1">
      <c r="A222" s="2" t="s">
        <v>334</v>
      </c>
      <c r="B222" s="2" t="s">
        <v>335</v>
      </c>
      <c r="C222" s="11" t="str">
        <f t="shared" si="114"/>
        <v>0FA</v>
      </c>
      <c r="D222" s="6" t="str">
        <f t="shared" si="115"/>
        <v>2</v>
      </c>
      <c r="E222" s="2" t="str">
        <f t="shared" si="116"/>
        <v>D800</v>
      </c>
      <c r="F222" s="2" t="str">
        <f t="shared" si="117"/>
        <v>D8</v>
      </c>
      <c r="G222" s="6" t="str">
        <f t="shared" si="118"/>
        <v>00</v>
      </c>
      <c r="H222" s="6" t="str">
        <f t="shared" si="119"/>
        <v/>
      </c>
      <c r="I222" s="6" t="str">
        <f t="shared" si="120"/>
        <v/>
      </c>
      <c r="J222" s="6" t="str">
        <f t="shared" si="121"/>
        <v/>
      </c>
      <c r="K222" s="6" t="str">
        <f t="shared" si="122"/>
        <v/>
      </c>
      <c r="L222" s="6" t="str">
        <f t="shared" si="123"/>
        <v/>
      </c>
      <c r="M222" s="6" t="str">
        <f t="shared" si="124"/>
        <v/>
      </c>
      <c r="N222" s="6"/>
      <c r="O222" s="7" t="str">
        <f t="shared" si="125"/>
        <v xml:space="preserve">D8 00      </v>
      </c>
      <c r="P222" s="2">
        <f t="shared" si="127"/>
        <v>216</v>
      </c>
      <c r="Q222" s="2">
        <f t="shared" si="127"/>
        <v>0</v>
      </c>
      <c r="R222" s="2">
        <f t="shared" si="127"/>
        <v>0</v>
      </c>
      <c r="S222" s="2">
        <f t="shared" si="127"/>
        <v>0</v>
      </c>
      <c r="T222" s="2">
        <f t="shared" si="127"/>
        <v>0</v>
      </c>
      <c r="U222" s="2">
        <f t="shared" si="127"/>
        <v>0</v>
      </c>
      <c r="V222" s="2">
        <f t="shared" si="127"/>
        <v>0</v>
      </c>
      <c r="W222" s="2">
        <f t="shared" si="127"/>
        <v>0</v>
      </c>
      <c r="X222" s="2">
        <f t="shared" si="127"/>
        <v>0</v>
      </c>
    </row>
    <row r="223" spans="1:25" ht="12.75" customHeight="1">
      <c r="A223" s="2" t="s">
        <v>336</v>
      </c>
      <c r="B223" s="2" t="s">
        <v>337</v>
      </c>
      <c r="C223" s="11" t="str">
        <f t="shared" si="114"/>
        <v>0FA</v>
      </c>
      <c r="D223" s="6" t="str">
        <f t="shared" si="115"/>
        <v>2</v>
      </c>
      <c r="E223" s="2" t="str">
        <f t="shared" si="116"/>
        <v>E000</v>
      </c>
      <c r="F223" s="2" t="str">
        <f t="shared" si="117"/>
        <v>E0</v>
      </c>
      <c r="G223" s="6" t="str">
        <f t="shared" si="118"/>
        <v>00</v>
      </c>
      <c r="H223" s="6" t="str">
        <f t="shared" si="119"/>
        <v/>
      </c>
      <c r="I223" s="6" t="str">
        <f t="shared" si="120"/>
        <v/>
      </c>
      <c r="J223" s="6" t="str">
        <f t="shared" si="121"/>
        <v/>
      </c>
      <c r="K223" s="6" t="str">
        <f t="shared" si="122"/>
        <v/>
      </c>
      <c r="L223" s="6" t="str">
        <f t="shared" si="123"/>
        <v/>
      </c>
      <c r="M223" s="6" t="str">
        <f t="shared" si="124"/>
        <v/>
      </c>
      <c r="N223" s="6"/>
      <c r="O223" s="7" t="str">
        <f t="shared" si="125"/>
        <v xml:space="preserve">E0 00      </v>
      </c>
      <c r="P223" s="2">
        <f t="shared" si="127"/>
        <v>224</v>
      </c>
      <c r="Q223" s="2">
        <f t="shared" si="127"/>
        <v>0</v>
      </c>
      <c r="R223" s="2">
        <f t="shared" si="127"/>
        <v>0</v>
      </c>
      <c r="S223" s="2">
        <f t="shared" si="127"/>
        <v>0</v>
      </c>
      <c r="T223" s="2">
        <f t="shared" si="127"/>
        <v>0</v>
      </c>
      <c r="U223" s="2">
        <f t="shared" si="127"/>
        <v>0</v>
      </c>
      <c r="V223" s="2">
        <f t="shared" si="127"/>
        <v>0</v>
      </c>
      <c r="W223" s="2">
        <f t="shared" si="127"/>
        <v>0</v>
      </c>
      <c r="X223" s="2">
        <f t="shared" si="127"/>
        <v>0</v>
      </c>
    </row>
    <row r="224" spans="1:25" ht="12.75" customHeight="1">
      <c r="A224" s="2" t="s">
        <v>338</v>
      </c>
      <c r="B224" s="2" t="s">
        <v>339</v>
      </c>
      <c r="C224" s="11" t="str">
        <f t="shared" si="114"/>
        <v>0FA</v>
      </c>
      <c r="D224" s="6" t="str">
        <f t="shared" si="115"/>
        <v>2</v>
      </c>
      <c r="E224" s="2" t="str">
        <f t="shared" si="116"/>
        <v>C003</v>
      </c>
      <c r="F224" s="2" t="str">
        <f t="shared" si="117"/>
        <v>C0</v>
      </c>
      <c r="G224" s="6" t="str">
        <f t="shared" si="118"/>
        <v>03</v>
      </c>
      <c r="H224" s="6" t="str">
        <f t="shared" si="119"/>
        <v/>
      </c>
      <c r="I224" s="6" t="str">
        <f t="shared" si="120"/>
        <v/>
      </c>
      <c r="J224" s="6" t="str">
        <f t="shared" si="121"/>
        <v/>
      </c>
      <c r="K224" s="6" t="str">
        <f t="shared" si="122"/>
        <v/>
      </c>
      <c r="L224" s="6" t="str">
        <f t="shared" si="123"/>
        <v/>
      </c>
      <c r="M224" s="6" t="str">
        <f t="shared" si="124"/>
        <v/>
      </c>
      <c r="N224" s="6"/>
      <c r="O224" s="7" t="str">
        <f t="shared" si="125"/>
        <v xml:space="preserve">C0 03      </v>
      </c>
      <c r="P224" s="2">
        <f t="shared" si="127"/>
        <v>192</v>
      </c>
      <c r="Q224" s="2">
        <f t="shared" si="127"/>
        <v>3</v>
      </c>
      <c r="R224" s="2">
        <f t="shared" si="127"/>
        <v>0</v>
      </c>
      <c r="S224" s="2">
        <f t="shared" si="127"/>
        <v>0</v>
      </c>
      <c r="T224" s="2">
        <f t="shared" si="127"/>
        <v>0</v>
      </c>
      <c r="U224" s="2">
        <f t="shared" si="127"/>
        <v>0</v>
      </c>
      <c r="V224" s="2">
        <f t="shared" si="127"/>
        <v>0</v>
      </c>
      <c r="W224" s="2">
        <f t="shared" si="127"/>
        <v>0</v>
      </c>
      <c r="X224" s="2">
        <f t="shared" si="127"/>
        <v>0</v>
      </c>
    </row>
    <row r="225" spans="1:24" ht="12.75" customHeight="1">
      <c r="A225" s="2" t="s">
        <v>340</v>
      </c>
      <c r="B225" s="2" t="s">
        <v>341</v>
      </c>
      <c r="C225" s="11" t="str">
        <f t="shared" si="114"/>
        <v>0FA</v>
      </c>
      <c r="D225" s="6" t="str">
        <f t="shared" si="115"/>
        <v>2</v>
      </c>
      <c r="E225" s="2" t="str">
        <f t="shared" si="116"/>
        <v>C004</v>
      </c>
      <c r="F225" s="2" t="str">
        <f t="shared" si="117"/>
        <v>C0</v>
      </c>
      <c r="G225" s="6" t="str">
        <f t="shared" si="118"/>
        <v>04</v>
      </c>
      <c r="H225" s="6" t="str">
        <f t="shared" si="119"/>
        <v/>
      </c>
      <c r="I225" s="6" t="str">
        <f t="shared" si="120"/>
        <v/>
      </c>
      <c r="J225" s="6" t="str">
        <f t="shared" si="121"/>
        <v/>
      </c>
      <c r="K225" s="6" t="str">
        <f t="shared" si="122"/>
        <v/>
      </c>
      <c r="L225" s="6" t="str">
        <f t="shared" si="123"/>
        <v/>
      </c>
      <c r="M225" s="6" t="str">
        <f t="shared" si="124"/>
        <v/>
      </c>
      <c r="N225" s="6"/>
      <c r="O225" s="7" t="str">
        <f t="shared" si="125"/>
        <v xml:space="preserve">C0 04      </v>
      </c>
      <c r="P225" s="2">
        <f t="shared" si="127"/>
        <v>192</v>
      </c>
      <c r="Q225" s="2">
        <f t="shared" si="127"/>
        <v>4</v>
      </c>
      <c r="R225" s="2">
        <f t="shared" si="127"/>
        <v>0</v>
      </c>
      <c r="S225" s="2">
        <f t="shared" si="127"/>
        <v>0</v>
      </c>
      <c r="T225" s="2">
        <f t="shared" si="127"/>
        <v>0</v>
      </c>
      <c r="U225" s="2">
        <f t="shared" si="127"/>
        <v>0</v>
      </c>
      <c r="V225" s="2">
        <f t="shared" si="127"/>
        <v>0</v>
      </c>
      <c r="W225" s="2">
        <f t="shared" si="127"/>
        <v>0</v>
      </c>
      <c r="X225" s="2">
        <f t="shared" si="127"/>
        <v>0</v>
      </c>
    </row>
    <row r="226" spans="1:24" ht="12.75" customHeight="1">
      <c r="A226" s="2" t="s">
        <v>342</v>
      </c>
      <c r="B226" s="2" t="s">
        <v>343</v>
      </c>
      <c r="C226" s="11" t="str">
        <f t="shared" si="114"/>
        <v>0FA</v>
      </c>
      <c r="D226" s="6" t="str">
        <f t="shared" si="115"/>
        <v>2</v>
      </c>
      <c r="E226" s="2" t="str">
        <f t="shared" si="116"/>
        <v>C018</v>
      </c>
      <c r="F226" s="2" t="str">
        <f t="shared" si="117"/>
        <v>C0</v>
      </c>
      <c r="G226" s="6" t="str">
        <f t="shared" si="118"/>
        <v>18</v>
      </c>
      <c r="H226" s="6" t="str">
        <f t="shared" si="119"/>
        <v/>
      </c>
      <c r="I226" s="6" t="str">
        <f t="shared" si="120"/>
        <v/>
      </c>
      <c r="J226" s="6" t="str">
        <f t="shared" si="121"/>
        <v/>
      </c>
      <c r="K226" s="6" t="str">
        <f t="shared" si="122"/>
        <v/>
      </c>
      <c r="L226" s="6" t="str">
        <f t="shared" si="123"/>
        <v/>
      </c>
      <c r="M226" s="6" t="str">
        <f t="shared" si="124"/>
        <v/>
      </c>
      <c r="N226" s="6"/>
      <c r="O226" s="7" t="str">
        <f t="shared" si="125"/>
        <v xml:space="preserve">C0 18      </v>
      </c>
      <c r="P226" s="2">
        <f t="shared" si="127"/>
        <v>192</v>
      </c>
      <c r="Q226" s="2">
        <f t="shared" si="127"/>
        <v>24</v>
      </c>
      <c r="R226" s="2">
        <f t="shared" si="127"/>
        <v>0</v>
      </c>
      <c r="S226" s="2">
        <f t="shared" si="127"/>
        <v>0</v>
      </c>
      <c r="T226" s="2">
        <f t="shared" si="127"/>
        <v>0</v>
      </c>
      <c r="U226" s="2">
        <f t="shared" si="127"/>
        <v>0</v>
      </c>
      <c r="V226" s="2">
        <f t="shared" si="127"/>
        <v>0</v>
      </c>
      <c r="W226" s="2">
        <f t="shared" si="127"/>
        <v>0</v>
      </c>
      <c r="X226" s="2">
        <f t="shared" si="127"/>
        <v>0</v>
      </c>
    </row>
    <row r="227" spans="1:24" ht="12.75" customHeight="1">
      <c r="A227" s="2" t="s">
        <v>344</v>
      </c>
      <c r="B227" s="2" t="s">
        <v>345</v>
      </c>
      <c r="C227" s="11" t="str">
        <f t="shared" si="114"/>
        <v>0FA</v>
      </c>
      <c r="D227" s="6" t="str">
        <f t="shared" si="115"/>
        <v>2</v>
      </c>
      <c r="E227" s="2" t="str">
        <f t="shared" si="116"/>
        <v>C020</v>
      </c>
      <c r="F227" s="2" t="str">
        <f t="shared" si="117"/>
        <v>C0</v>
      </c>
      <c r="G227" s="6" t="str">
        <f t="shared" si="118"/>
        <v>20</v>
      </c>
      <c r="H227" s="6" t="str">
        <f t="shared" si="119"/>
        <v/>
      </c>
      <c r="I227" s="6" t="str">
        <f t="shared" si="120"/>
        <v/>
      </c>
      <c r="J227" s="6" t="str">
        <f t="shared" si="121"/>
        <v/>
      </c>
      <c r="K227" s="6" t="str">
        <f t="shared" si="122"/>
        <v/>
      </c>
      <c r="L227" s="6" t="str">
        <f t="shared" si="123"/>
        <v/>
      </c>
      <c r="M227" s="6" t="str">
        <f t="shared" si="124"/>
        <v/>
      </c>
      <c r="N227" s="6"/>
      <c r="O227" s="7" t="str">
        <f t="shared" si="125"/>
        <v xml:space="preserve">C0 20      </v>
      </c>
      <c r="P227" s="2">
        <f t="shared" si="127"/>
        <v>192</v>
      </c>
      <c r="Q227" s="2">
        <f t="shared" si="127"/>
        <v>32</v>
      </c>
      <c r="R227" s="2">
        <f t="shared" si="127"/>
        <v>0</v>
      </c>
      <c r="S227" s="2">
        <f t="shared" si="127"/>
        <v>0</v>
      </c>
      <c r="T227" s="2">
        <f t="shared" si="127"/>
        <v>0</v>
      </c>
      <c r="U227" s="2">
        <f t="shared" si="127"/>
        <v>0</v>
      </c>
      <c r="V227" s="2">
        <f t="shared" si="127"/>
        <v>0</v>
      </c>
      <c r="W227" s="2">
        <f t="shared" si="127"/>
        <v>0</v>
      </c>
      <c r="X227" s="2">
        <f t="shared" si="127"/>
        <v>0</v>
      </c>
    </row>
    <row r="228" spans="1:24" ht="12.75" customHeight="1">
      <c r="C228" s="11"/>
      <c r="G228" s="6"/>
      <c r="H228" s="6"/>
      <c r="I228" s="6"/>
      <c r="J228" s="6"/>
      <c r="K228" s="6"/>
      <c r="L228" s="6"/>
      <c r="M228" s="6"/>
      <c r="N228" s="6"/>
    </row>
    <row r="229" spans="1:24" ht="23.25" customHeight="1">
      <c r="A229" s="9" t="s">
        <v>346</v>
      </c>
    </row>
    <row r="230" spans="1:24" ht="12.75" customHeight="1">
      <c r="A230" s="2" t="s">
        <v>347</v>
      </c>
      <c r="B230" s="2" t="s">
        <v>348</v>
      </c>
      <c r="C230" s="11" t="str">
        <f>IF(B230="","",MID(B230,2,3))</f>
        <v>3B7</v>
      </c>
      <c r="D230" s="6" t="str">
        <f>MID(B230,5,1)</f>
        <v>2</v>
      </c>
      <c r="E230" s="2" t="str">
        <f>MID(B230,6,50)</f>
        <v>00F0</v>
      </c>
      <c r="F230" s="2" t="str">
        <f>MID($E230,1,2)</f>
        <v>00</v>
      </c>
      <c r="G230" s="6" t="str">
        <f>MID($E230,3,2)</f>
        <v>F0</v>
      </c>
      <c r="H230" s="6" t="str">
        <f>MID($E230,5,2)</f>
        <v/>
      </c>
      <c r="I230" s="6" t="str">
        <f>MID($E230,7,2)</f>
        <v/>
      </c>
      <c r="J230" s="6" t="str">
        <f>MID($E230,9,2)</f>
        <v/>
      </c>
      <c r="K230" s="6" t="str">
        <f>MID($E230,11,2)</f>
        <v/>
      </c>
      <c r="L230" s="6" t="str">
        <f>MID($E230,13,2)</f>
        <v/>
      </c>
      <c r="M230" s="6" t="str">
        <f>MID($E230,15,2)</f>
        <v/>
      </c>
      <c r="N230" s="6"/>
      <c r="O230" s="7" t="str">
        <f>CONCATENATE(F230," ",G230," ",H230," ",I230," ",J230," ",K230," ",L230," ",M230)</f>
        <v xml:space="preserve">00 F0      </v>
      </c>
      <c r="P230" s="2">
        <f t="shared" ref="P230:X231" si="128">HEX2DEC(F230)</f>
        <v>0</v>
      </c>
      <c r="Q230" s="2">
        <f t="shared" si="128"/>
        <v>240</v>
      </c>
      <c r="R230" s="2">
        <f t="shared" si="128"/>
        <v>0</v>
      </c>
      <c r="S230" s="2">
        <f t="shared" si="128"/>
        <v>0</v>
      </c>
      <c r="T230" s="2">
        <f t="shared" si="128"/>
        <v>0</v>
      </c>
      <c r="U230" s="2">
        <f t="shared" si="128"/>
        <v>0</v>
      </c>
      <c r="V230" s="2">
        <f t="shared" si="128"/>
        <v>0</v>
      </c>
      <c r="W230" s="2">
        <f t="shared" si="128"/>
        <v>0</v>
      </c>
      <c r="X230" s="2">
        <f t="shared" si="128"/>
        <v>0</v>
      </c>
    </row>
    <row r="231" spans="1:24" ht="12.75" customHeight="1">
      <c r="A231" s="2" t="s">
        <v>349</v>
      </c>
      <c r="B231" s="2" t="s">
        <v>350</v>
      </c>
      <c r="C231" s="11" t="str">
        <f>IF(B231="","",MID(B231,2,3))</f>
        <v>3B7</v>
      </c>
      <c r="D231" s="6" t="str">
        <f>MID(B231,5,1)</f>
        <v>2</v>
      </c>
      <c r="E231" s="2" t="str">
        <f>MID(B231,6,50)</f>
        <v>5BF2</v>
      </c>
      <c r="F231" s="2" t="str">
        <f>MID($E231,1,2)</f>
        <v>5B</v>
      </c>
      <c r="G231" s="6" t="str">
        <f>MID($E231,3,2)</f>
        <v>F2</v>
      </c>
      <c r="H231" s="6" t="str">
        <f>MID($E231,5,2)</f>
        <v/>
      </c>
      <c r="I231" s="6" t="str">
        <f>MID($E231,7,2)</f>
        <v/>
      </c>
      <c r="J231" s="6" t="str">
        <f>MID($E231,9,2)</f>
        <v/>
      </c>
      <c r="K231" s="6" t="str">
        <f>MID($E231,11,2)</f>
        <v/>
      </c>
      <c r="L231" s="6" t="str">
        <f>MID($E231,13,2)</f>
        <v/>
      </c>
      <c r="M231" s="6" t="str">
        <f>MID($E231,15,2)</f>
        <v/>
      </c>
      <c r="N231" s="6"/>
      <c r="O231" s="7" t="str">
        <f>CONCATENATE(F231," ",G231," ",H231," ",I231," ",J231," ",K231," ",L231," ",M231)</f>
        <v xml:space="preserve">5B F2      </v>
      </c>
      <c r="P231" s="2">
        <f t="shared" si="128"/>
        <v>91</v>
      </c>
      <c r="Q231" s="2">
        <f t="shared" si="128"/>
        <v>242</v>
      </c>
      <c r="R231" s="2">
        <f t="shared" si="128"/>
        <v>0</v>
      </c>
      <c r="S231" s="2">
        <f t="shared" si="128"/>
        <v>0</v>
      </c>
      <c r="T231" s="2">
        <f t="shared" si="128"/>
        <v>0</v>
      </c>
      <c r="U231" s="2">
        <f t="shared" si="128"/>
        <v>0</v>
      </c>
      <c r="V231" s="2">
        <f t="shared" si="128"/>
        <v>0</v>
      </c>
      <c r="W231" s="2">
        <f t="shared" si="128"/>
        <v>0</v>
      </c>
      <c r="X231" s="2">
        <f t="shared" si="128"/>
        <v>0</v>
      </c>
    </row>
    <row r="232" spans="1:24" ht="12.75" customHeight="1">
      <c r="C232" s="11"/>
      <c r="G232" s="6"/>
      <c r="H232" s="6"/>
      <c r="I232" s="6"/>
      <c r="J232" s="6"/>
      <c r="K232" s="6"/>
      <c r="L232" s="6"/>
      <c r="M232" s="6"/>
      <c r="N232" s="6"/>
    </row>
    <row r="233" spans="1:24" ht="12.75" customHeight="1">
      <c r="A233" s="2" t="s">
        <v>351</v>
      </c>
      <c r="B233" s="2" t="s">
        <v>306</v>
      </c>
      <c r="C233" s="11" t="str">
        <f>IF(B233="","",MID(B233,2,3))</f>
        <v>3B6</v>
      </c>
      <c r="D233" s="6" t="str">
        <f>MID(B233,5,1)</f>
        <v>2</v>
      </c>
      <c r="E233" s="2" t="str">
        <f>MID(B233,6,50)</f>
        <v>00FC</v>
      </c>
      <c r="F233" s="2" t="str">
        <f>MID($E233,1,2)</f>
        <v>00</v>
      </c>
      <c r="G233" s="6" t="str">
        <f>MID($E233,3,2)</f>
        <v>FC</v>
      </c>
      <c r="H233" s="6" t="str">
        <f>MID($E233,5,2)</f>
        <v/>
      </c>
      <c r="I233" s="6" t="str">
        <f>MID($E233,7,2)</f>
        <v/>
      </c>
      <c r="J233" s="6" t="str">
        <f>MID($E233,9,2)</f>
        <v/>
      </c>
      <c r="K233" s="6" t="str">
        <f>MID($E233,11,2)</f>
        <v/>
      </c>
      <c r="L233" s="6" t="str">
        <f>MID($E233,13,2)</f>
        <v/>
      </c>
      <c r="M233" s="6" t="str">
        <f>MID($E233,15,2)</f>
        <v/>
      </c>
      <c r="N233" s="6"/>
      <c r="O233" s="7" t="str">
        <f>CONCATENATE(F233," ",G233," ",H233," ",I233," ",J233," ",K233," ",L233," ",M233)</f>
        <v xml:space="preserve">00 FC      </v>
      </c>
      <c r="P233" s="2">
        <f t="shared" ref="P233:X234" si="129">HEX2DEC(F233)</f>
        <v>0</v>
      </c>
      <c r="Q233" s="2">
        <f t="shared" si="129"/>
        <v>252</v>
      </c>
      <c r="R233" s="2">
        <f t="shared" si="129"/>
        <v>0</v>
      </c>
      <c r="S233" s="2">
        <f t="shared" si="129"/>
        <v>0</v>
      </c>
      <c r="T233" s="2">
        <f t="shared" si="129"/>
        <v>0</v>
      </c>
      <c r="U233" s="2">
        <f t="shared" si="129"/>
        <v>0</v>
      </c>
      <c r="V233" s="2">
        <f t="shared" si="129"/>
        <v>0</v>
      </c>
      <c r="W233" s="2">
        <f t="shared" si="129"/>
        <v>0</v>
      </c>
      <c r="X233" s="2">
        <f t="shared" si="129"/>
        <v>0</v>
      </c>
    </row>
    <row r="234" spans="1:24" ht="12.75" customHeight="1">
      <c r="A234" s="2" t="s">
        <v>352</v>
      </c>
      <c r="B234" s="2" t="s">
        <v>353</v>
      </c>
      <c r="C234" s="11" t="str">
        <f>IF(B234="","",MID(B234,2,3))</f>
        <v>3B6</v>
      </c>
      <c r="D234" s="6" t="str">
        <f>MID(B234,5,1)</f>
        <v>2</v>
      </c>
      <c r="E234" s="2" t="str">
        <f>MID(B234,6,50)</f>
        <v>60FE</v>
      </c>
      <c r="F234" s="2" t="str">
        <f>MID($E234,1,2)</f>
        <v>60</v>
      </c>
      <c r="G234" s="6" t="str">
        <f>MID($E234,3,2)</f>
        <v>FE</v>
      </c>
      <c r="H234" s="6" t="str">
        <f>MID($E234,5,2)</f>
        <v/>
      </c>
      <c r="I234" s="6" t="str">
        <f>MID($E234,7,2)</f>
        <v/>
      </c>
      <c r="J234" s="6" t="str">
        <f>MID($E234,9,2)</f>
        <v/>
      </c>
      <c r="K234" s="6" t="str">
        <f>MID($E234,11,2)</f>
        <v/>
      </c>
      <c r="L234" s="6" t="str">
        <f>MID($E234,13,2)</f>
        <v/>
      </c>
      <c r="M234" s="6" t="str">
        <f>MID($E234,15,2)</f>
        <v/>
      </c>
      <c r="N234" s="6"/>
      <c r="O234" s="7" t="str">
        <f>CONCATENATE(F234," ",G234," ",H234," ",I234," ",J234," ",K234," ",L234," ",M234)</f>
        <v xml:space="preserve">60 FE      </v>
      </c>
      <c r="P234" s="2">
        <f t="shared" si="129"/>
        <v>96</v>
      </c>
      <c r="Q234" s="2">
        <f t="shared" si="129"/>
        <v>254</v>
      </c>
      <c r="R234" s="2">
        <f t="shared" si="129"/>
        <v>0</v>
      </c>
      <c r="S234" s="2">
        <f t="shared" si="129"/>
        <v>0</v>
      </c>
      <c r="T234" s="2">
        <f t="shared" si="129"/>
        <v>0</v>
      </c>
      <c r="U234" s="2">
        <f t="shared" si="129"/>
        <v>0</v>
      </c>
      <c r="V234" s="2">
        <f t="shared" si="129"/>
        <v>0</v>
      </c>
      <c r="W234" s="2">
        <f t="shared" si="129"/>
        <v>0</v>
      </c>
      <c r="X234" s="2">
        <f t="shared" si="129"/>
        <v>0</v>
      </c>
    </row>
    <row r="236" spans="1:24" ht="12.75" customHeight="1">
      <c r="A236" s="2" t="s">
        <v>354</v>
      </c>
      <c r="B236" s="2" t="s">
        <v>355</v>
      </c>
      <c r="C236" s="11" t="str">
        <f>IF(B236="","",MID(B236,2,3))</f>
        <v>3B8</v>
      </c>
      <c r="D236" s="6" t="str">
        <f>MID(B236,5,1)</f>
        <v>2</v>
      </c>
      <c r="E236" s="2" t="str">
        <f>MID(B236,6,50)</f>
        <v>5EFE</v>
      </c>
      <c r="F236" s="2" t="str">
        <f>MID($E236,1,2)</f>
        <v>5E</v>
      </c>
      <c r="G236" s="6" t="str">
        <f>MID($E236,3,2)</f>
        <v>FE</v>
      </c>
      <c r="H236" s="6" t="str">
        <f>MID($E236,5,2)</f>
        <v/>
      </c>
      <c r="I236" s="6" t="str">
        <f>MID($E236,7,2)</f>
        <v/>
      </c>
      <c r="J236" s="6" t="str">
        <f>MID($E236,9,2)</f>
        <v/>
      </c>
      <c r="K236" s="6" t="str">
        <f>MID($E236,11,2)</f>
        <v/>
      </c>
      <c r="L236" s="6" t="str">
        <f>MID($E236,13,2)</f>
        <v/>
      </c>
      <c r="M236" s="6" t="str">
        <f>MID($E236,15,2)</f>
        <v/>
      </c>
      <c r="N236" s="6"/>
      <c r="O236" s="7" t="str">
        <f>CONCATENATE(F236," ",G236," ",H236," ",I236," ",J236," ",K236," ",L236," ",M236)</f>
        <v xml:space="preserve">5E FE      </v>
      </c>
      <c r="P236" s="2">
        <f t="shared" ref="P236:X237" si="130">HEX2DEC(F236)</f>
        <v>94</v>
      </c>
      <c r="Q236" s="2">
        <f t="shared" si="130"/>
        <v>254</v>
      </c>
      <c r="R236" s="2">
        <f t="shared" si="130"/>
        <v>0</v>
      </c>
      <c r="S236" s="2">
        <f t="shared" si="130"/>
        <v>0</v>
      </c>
      <c r="T236" s="2">
        <f t="shared" si="130"/>
        <v>0</v>
      </c>
      <c r="U236" s="2">
        <f t="shared" si="130"/>
        <v>0</v>
      </c>
      <c r="V236" s="2">
        <f t="shared" si="130"/>
        <v>0</v>
      </c>
      <c r="W236" s="2">
        <f t="shared" si="130"/>
        <v>0</v>
      </c>
      <c r="X236" s="2">
        <f t="shared" si="130"/>
        <v>0</v>
      </c>
    </row>
    <row r="237" spans="1:24" ht="12.75" customHeight="1">
      <c r="A237" s="2" t="s">
        <v>356</v>
      </c>
      <c r="B237" s="2" t="s">
        <v>308</v>
      </c>
      <c r="C237" s="11" t="str">
        <f>IF(B237="","",MID(B237,2,3))</f>
        <v>3B8</v>
      </c>
      <c r="D237" s="6" t="str">
        <f>MID(B237,5,1)</f>
        <v>2</v>
      </c>
      <c r="E237" s="2" t="str">
        <f>MID(B237,6,50)</f>
        <v>00FC</v>
      </c>
      <c r="F237" s="2" t="str">
        <f>MID($E237,1,2)</f>
        <v>00</v>
      </c>
      <c r="G237" s="6" t="str">
        <f>MID($E237,3,2)</f>
        <v>FC</v>
      </c>
      <c r="H237" s="6" t="str">
        <f>MID($E237,5,2)</f>
        <v/>
      </c>
      <c r="I237" s="6" t="str">
        <f>MID($E237,7,2)</f>
        <v/>
      </c>
      <c r="J237" s="6" t="str">
        <f>MID($E237,9,2)</f>
        <v/>
      </c>
      <c r="K237" s="6" t="str">
        <f>MID($E237,11,2)</f>
        <v/>
      </c>
      <c r="L237" s="6" t="str">
        <f>MID($E237,13,2)</f>
        <v/>
      </c>
      <c r="M237" s="6" t="str">
        <f>MID($E237,15,2)</f>
        <v/>
      </c>
      <c r="N237" s="6"/>
      <c r="O237" s="7" t="str">
        <f>CONCATENATE(F237," ",G237," ",H237," ",I237," ",J237," ",K237," ",L237," ",M237)</f>
        <v xml:space="preserve">00 FC      </v>
      </c>
      <c r="P237" s="2">
        <f t="shared" si="130"/>
        <v>0</v>
      </c>
      <c r="Q237" s="2">
        <f t="shared" si="130"/>
        <v>252</v>
      </c>
      <c r="R237" s="2">
        <f t="shared" si="130"/>
        <v>0</v>
      </c>
      <c r="S237" s="2">
        <f t="shared" si="130"/>
        <v>0</v>
      </c>
      <c r="T237" s="2">
        <f t="shared" si="130"/>
        <v>0</v>
      </c>
      <c r="U237" s="2">
        <f t="shared" si="130"/>
        <v>0</v>
      </c>
      <c r="V237" s="2">
        <f t="shared" si="130"/>
        <v>0</v>
      </c>
      <c r="W237" s="2">
        <f t="shared" si="130"/>
        <v>0</v>
      </c>
      <c r="X237" s="2">
        <f t="shared" si="130"/>
        <v>0</v>
      </c>
    </row>
    <row r="239" spans="1:24" ht="12.75" customHeight="1">
      <c r="A239" s="2" t="s">
        <v>357</v>
      </c>
      <c r="B239" s="2" t="s">
        <v>358</v>
      </c>
      <c r="C239" s="11" t="str">
        <f t="shared" ref="C239:C249" si="131">IF(B239="","",MID(B239,2,3))</f>
        <v>3B9</v>
      </c>
      <c r="D239" s="6" t="str">
        <f t="shared" ref="D239:D249" si="132">MID(B239,5,1)</f>
        <v>2</v>
      </c>
      <c r="E239" s="2" t="str">
        <f t="shared" ref="E239:E249" si="133">MID(B239,6,50)</f>
        <v>5CF2</v>
      </c>
      <c r="F239" s="2" t="str">
        <f t="shared" ref="F239:F249" si="134">MID($E239,1,2)</f>
        <v>5C</v>
      </c>
      <c r="G239" s="6" t="str">
        <f t="shared" ref="G239:G249" si="135">MID($E239,3,2)</f>
        <v>F2</v>
      </c>
      <c r="H239" s="6" t="str">
        <f t="shared" ref="H239:H249" si="136">MID($E239,5,2)</f>
        <v/>
      </c>
      <c r="I239" s="6" t="str">
        <f t="shared" ref="I239:I249" si="137">MID($E239,7,2)</f>
        <v/>
      </c>
      <c r="J239" s="6" t="str">
        <f t="shared" ref="J239:J249" si="138">MID($E239,9,2)</f>
        <v/>
      </c>
      <c r="K239" s="6" t="str">
        <f t="shared" ref="K239:K249" si="139">MID($E239,11,2)</f>
        <v/>
      </c>
      <c r="L239" s="6" t="str">
        <f t="shared" ref="L239:L249" si="140">MID($E239,13,2)</f>
        <v/>
      </c>
      <c r="M239" s="6" t="str">
        <f t="shared" ref="M239:M249" si="141">MID($E239,15,2)</f>
        <v/>
      </c>
      <c r="N239" s="6"/>
      <c r="O239" s="7" t="str">
        <f t="shared" ref="O239:O249" si="142">CONCATENATE(F239," ",G239," ",H239," ",I239," ",J239," ",K239," ",L239," ",M239)</f>
        <v xml:space="preserve">5C F2      </v>
      </c>
      <c r="P239" s="2">
        <f t="shared" ref="P239:X240" si="143">HEX2DEC(F239)</f>
        <v>92</v>
      </c>
      <c r="Q239" s="2">
        <f t="shared" si="143"/>
        <v>242</v>
      </c>
      <c r="R239" s="2">
        <f t="shared" si="143"/>
        <v>0</v>
      </c>
      <c r="S239" s="2">
        <f t="shared" si="143"/>
        <v>0</v>
      </c>
      <c r="T239" s="2">
        <f t="shared" si="143"/>
        <v>0</v>
      </c>
      <c r="U239" s="2">
        <f t="shared" si="143"/>
        <v>0</v>
      </c>
      <c r="V239" s="2">
        <f t="shared" si="143"/>
        <v>0</v>
      </c>
      <c r="W239" s="2">
        <f t="shared" si="143"/>
        <v>0</v>
      </c>
      <c r="X239" s="2">
        <f t="shared" si="143"/>
        <v>0</v>
      </c>
    </row>
    <row r="240" spans="1:24" ht="12.75" customHeight="1">
      <c r="A240" s="2" t="s">
        <v>359</v>
      </c>
      <c r="B240" s="2" t="s">
        <v>360</v>
      </c>
      <c r="C240" s="11" t="str">
        <f t="shared" si="131"/>
        <v>3B9</v>
      </c>
      <c r="D240" s="6" t="str">
        <f t="shared" si="132"/>
        <v>2</v>
      </c>
      <c r="E240" s="2" t="str">
        <f t="shared" si="133"/>
        <v>00F0</v>
      </c>
      <c r="F240" s="2" t="str">
        <f t="shared" si="134"/>
        <v>00</v>
      </c>
      <c r="G240" s="6" t="str">
        <f t="shared" si="135"/>
        <v>F0</v>
      </c>
      <c r="H240" s="6" t="str">
        <f t="shared" si="136"/>
        <v/>
      </c>
      <c r="I240" s="6" t="str">
        <f t="shared" si="137"/>
        <v/>
      </c>
      <c r="J240" s="6" t="str">
        <f t="shared" si="138"/>
        <v/>
      </c>
      <c r="K240" s="6" t="str">
        <f t="shared" si="139"/>
        <v/>
      </c>
      <c r="L240" s="6" t="str">
        <f t="shared" si="140"/>
        <v/>
      </c>
      <c r="M240" s="6" t="str">
        <f t="shared" si="141"/>
        <v/>
      </c>
      <c r="N240" s="6"/>
      <c r="O240" s="7" t="str">
        <f t="shared" si="142"/>
        <v xml:space="preserve">00 F0      </v>
      </c>
      <c r="P240" s="2">
        <f t="shared" si="143"/>
        <v>0</v>
      </c>
      <c r="Q240" s="2">
        <f t="shared" si="143"/>
        <v>240</v>
      </c>
      <c r="R240" s="2">
        <f t="shared" si="143"/>
        <v>0</v>
      </c>
      <c r="S240" s="2">
        <f t="shared" si="143"/>
        <v>0</v>
      </c>
      <c r="T240" s="2">
        <f t="shared" si="143"/>
        <v>0</v>
      </c>
      <c r="U240" s="2">
        <f t="shared" si="143"/>
        <v>0</v>
      </c>
      <c r="V240" s="2">
        <f t="shared" si="143"/>
        <v>0</v>
      </c>
      <c r="W240" s="2">
        <f t="shared" si="143"/>
        <v>0</v>
      </c>
      <c r="X240" s="2">
        <f t="shared" si="143"/>
        <v>0</v>
      </c>
    </row>
    <row r="241" spans="1:24" ht="12.75" customHeight="1">
      <c r="C241" s="11" t="str">
        <f t="shared" si="131"/>
        <v/>
      </c>
      <c r="D241" s="6" t="str">
        <f t="shared" si="132"/>
        <v/>
      </c>
      <c r="E241" s="2" t="str">
        <f t="shared" si="133"/>
        <v/>
      </c>
      <c r="F241" s="2" t="str">
        <f t="shared" si="134"/>
        <v/>
      </c>
      <c r="G241" s="6" t="str">
        <f t="shared" si="135"/>
        <v/>
      </c>
      <c r="H241" s="6" t="str">
        <f t="shared" si="136"/>
        <v/>
      </c>
      <c r="I241" s="6" t="str">
        <f t="shared" si="137"/>
        <v/>
      </c>
      <c r="J241" s="6" t="str">
        <f t="shared" si="138"/>
        <v/>
      </c>
      <c r="K241" s="6" t="str">
        <f t="shared" si="139"/>
        <v/>
      </c>
      <c r="L241" s="6" t="str">
        <f t="shared" si="140"/>
        <v/>
      </c>
      <c r="M241" s="6" t="str">
        <f t="shared" si="141"/>
        <v/>
      </c>
      <c r="N241" s="6"/>
      <c r="O241" s="7" t="str">
        <f t="shared" si="142"/>
        <v/>
      </c>
    </row>
    <row r="242" spans="1:24" ht="23.25" customHeight="1">
      <c r="A242" s="9" t="s">
        <v>361</v>
      </c>
      <c r="C242" s="11" t="str">
        <f t="shared" si="131"/>
        <v/>
      </c>
      <c r="D242" s="6" t="str">
        <f t="shared" si="132"/>
        <v/>
      </c>
      <c r="E242" s="2" t="str">
        <f t="shared" si="133"/>
        <v/>
      </c>
      <c r="F242" s="2" t="str">
        <f t="shared" si="134"/>
        <v/>
      </c>
      <c r="G242" s="6" t="str">
        <f t="shared" si="135"/>
        <v/>
      </c>
      <c r="H242" s="6" t="str">
        <f t="shared" si="136"/>
        <v/>
      </c>
      <c r="I242" s="6" t="str">
        <f t="shared" si="137"/>
        <v/>
      </c>
      <c r="J242" s="6" t="str">
        <f t="shared" si="138"/>
        <v/>
      </c>
      <c r="K242" s="6" t="str">
        <f t="shared" si="139"/>
        <v/>
      </c>
      <c r="L242" s="6" t="str">
        <f t="shared" si="140"/>
        <v/>
      </c>
      <c r="M242" s="6" t="str">
        <f t="shared" si="141"/>
        <v/>
      </c>
      <c r="N242" s="6"/>
      <c r="O242" s="7" t="str">
        <f t="shared" si="142"/>
        <v/>
      </c>
    </row>
    <row r="243" spans="1:24" ht="12.75" customHeight="1">
      <c r="A243" s="2" t="s">
        <v>362</v>
      </c>
      <c r="B243" s="8" t="s">
        <v>118</v>
      </c>
      <c r="C243" s="11" t="str">
        <f t="shared" si="131"/>
        <v>21A</v>
      </c>
      <c r="D243" s="6" t="str">
        <f t="shared" si="132"/>
        <v>3</v>
      </c>
      <c r="E243" s="2" t="str">
        <f t="shared" si="133"/>
        <v>0030FC</v>
      </c>
      <c r="F243" s="2" t="str">
        <f t="shared" si="134"/>
        <v>00</v>
      </c>
      <c r="G243" s="6" t="str">
        <f t="shared" si="135"/>
        <v>30</v>
      </c>
      <c r="H243" s="6" t="str">
        <f t="shared" si="136"/>
        <v>FC</v>
      </c>
      <c r="I243" s="6" t="str">
        <f t="shared" si="137"/>
        <v/>
      </c>
      <c r="J243" s="6" t="str">
        <f t="shared" si="138"/>
        <v/>
      </c>
      <c r="K243" s="6" t="str">
        <f t="shared" si="139"/>
        <v/>
      </c>
      <c r="L243" s="6" t="str">
        <f t="shared" si="140"/>
        <v/>
      </c>
      <c r="M243" s="6" t="str">
        <f t="shared" si="141"/>
        <v/>
      </c>
      <c r="N243" s="6"/>
      <c r="O243" s="7" t="str">
        <f t="shared" si="142"/>
        <v xml:space="preserve">00 30 FC     </v>
      </c>
      <c r="P243" s="2">
        <f t="shared" ref="P243:X245" si="144">HEX2DEC(F243)</f>
        <v>0</v>
      </c>
      <c r="Q243" s="2">
        <f t="shared" si="144"/>
        <v>48</v>
      </c>
      <c r="R243" s="2">
        <f t="shared" si="144"/>
        <v>252</v>
      </c>
      <c r="S243" s="2">
        <f t="shared" si="144"/>
        <v>0</v>
      </c>
      <c r="T243" s="2">
        <f t="shared" si="144"/>
        <v>0</v>
      </c>
      <c r="U243" s="2">
        <f t="shared" si="144"/>
        <v>0</v>
      </c>
      <c r="V243" s="2">
        <f t="shared" si="144"/>
        <v>0</v>
      </c>
      <c r="W243" s="2">
        <f t="shared" si="144"/>
        <v>0</v>
      </c>
      <c r="X243" s="2">
        <f t="shared" si="144"/>
        <v>0</v>
      </c>
    </row>
    <row r="244" spans="1:24" ht="12.75" customHeight="1">
      <c r="A244" s="2" t="s">
        <v>363</v>
      </c>
      <c r="B244" s="2" t="s">
        <v>120</v>
      </c>
      <c r="C244" s="11" t="str">
        <f t="shared" si="131"/>
        <v>21A</v>
      </c>
      <c r="D244" s="6" t="str">
        <f t="shared" si="132"/>
        <v>3</v>
      </c>
      <c r="E244" s="2" t="str">
        <f t="shared" si="133"/>
        <v>0432FC</v>
      </c>
      <c r="F244" s="2" t="str">
        <f t="shared" si="134"/>
        <v>04</v>
      </c>
      <c r="G244" s="6" t="str">
        <f t="shared" si="135"/>
        <v>32</v>
      </c>
      <c r="H244" s="6" t="str">
        <f t="shared" si="136"/>
        <v>FC</v>
      </c>
      <c r="I244" s="6" t="str">
        <f t="shared" si="137"/>
        <v/>
      </c>
      <c r="J244" s="6" t="str">
        <f t="shared" si="138"/>
        <v/>
      </c>
      <c r="K244" s="6" t="str">
        <f t="shared" si="139"/>
        <v/>
      </c>
      <c r="L244" s="6" t="str">
        <f t="shared" si="140"/>
        <v/>
      </c>
      <c r="M244" s="6" t="str">
        <f t="shared" si="141"/>
        <v/>
      </c>
      <c r="N244" s="6"/>
      <c r="O244" s="7" t="str">
        <f t="shared" si="142"/>
        <v xml:space="preserve">04 32 FC     </v>
      </c>
      <c r="P244" s="2">
        <f t="shared" si="144"/>
        <v>4</v>
      </c>
      <c r="Q244" s="2">
        <f t="shared" si="144"/>
        <v>50</v>
      </c>
      <c r="R244" s="2">
        <f t="shared" si="144"/>
        <v>252</v>
      </c>
      <c r="S244" s="2">
        <f t="shared" si="144"/>
        <v>0</v>
      </c>
      <c r="T244" s="2">
        <f t="shared" si="144"/>
        <v>0</v>
      </c>
      <c r="U244" s="2">
        <f t="shared" si="144"/>
        <v>0</v>
      </c>
      <c r="V244" s="2">
        <f t="shared" si="144"/>
        <v>0</v>
      </c>
      <c r="W244" s="2">
        <f t="shared" si="144"/>
        <v>0</v>
      </c>
      <c r="X244" s="2">
        <f t="shared" si="144"/>
        <v>0</v>
      </c>
    </row>
    <row r="245" spans="1:24" ht="12.75" customHeight="1">
      <c r="A245" s="2" t="s">
        <v>364</v>
      </c>
      <c r="B245" s="2" t="s">
        <v>122</v>
      </c>
      <c r="C245" s="11" t="str">
        <f t="shared" si="131"/>
        <v>21A</v>
      </c>
      <c r="D245" s="6" t="str">
        <f t="shared" si="132"/>
        <v>3</v>
      </c>
      <c r="E245" s="2" t="str">
        <f t="shared" si="133"/>
        <v>0532FC</v>
      </c>
      <c r="F245" s="2" t="str">
        <f t="shared" si="134"/>
        <v>05</v>
      </c>
      <c r="G245" s="6" t="str">
        <f t="shared" si="135"/>
        <v>32</v>
      </c>
      <c r="H245" s="6" t="str">
        <f t="shared" si="136"/>
        <v>FC</v>
      </c>
      <c r="I245" s="6" t="str">
        <f t="shared" si="137"/>
        <v/>
      </c>
      <c r="J245" s="6" t="str">
        <f t="shared" si="138"/>
        <v/>
      </c>
      <c r="K245" s="6" t="str">
        <f t="shared" si="139"/>
        <v/>
      </c>
      <c r="L245" s="6" t="str">
        <f t="shared" si="140"/>
        <v/>
      </c>
      <c r="M245" s="6" t="str">
        <f t="shared" si="141"/>
        <v/>
      </c>
      <c r="N245" s="6"/>
      <c r="O245" s="7" t="str">
        <f t="shared" si="142"/>
        <v xml:space="preserve">05 32 FC     </v>
      </c>
      <c r="P245" s="2">
        <f t="shared" si="144"/>
        <v>5</v>
      </c>
      <c r="Q245" s="2">
        <f t="shared" si="144"/>
        <v>50</v>
      </c>
      <c r="R245" s="2">
        <f t="shared" si="144"/>
        <v>252</v>
      </c>
      <c r="S245" s="2">
        <f t="shared" si="144"/>
        <v>0</v>
      </c>
      <c r="T245" s="2">
        <f t="shared" si="144"/>
        <v>0</v>
      </c>
      <c r="U245" s="2">
        <f t="shared" si="144"/>
        <v>0</v>
      </c>
      <c r="V245" s="2">
        <f t="shared" si="144"/>
        <v>0</v>
      </c>
      <c r="W245" s="2">
        <f t="shared" si="144"/>
        <v>0</v>
      </c>
      <c r="X245" s="2">
        <f t="shared" si="144"/>
        <v>0</v>
      </c>
    </row>
    <row r="246" spans="1:24" ht="12.75" customHeight="1">
      <c r="C246" s="11" t="str">
        <f t="shared" si="131"/>
        <v/>
      </c>
      <c r="D246" s="6" t="str">
        <f t="shared" si="132"/>
        <v/>
      </c>
      <c r="E246" s="2" t="str">
        <f t="shared" si="133"/>
        <v/>
      </c>
      <c r="F246" s="2" t="str">
        <f t="shared" si="134"/>
        <v/>
      </c>
      <c r="G246" s="6" t="str">
        <f t="shared" si="135"/>
        <v/>
      </c>
      <c r="H246" s="6" t="str">
        <f t="shared" si="136"/>
        <v/>
      </c>
      <c r="I246" s="6" t="str">
        <f t="shared" si="137"/>
        <v/>
      </c>
      <c r="J246" s="6" t="str">
        <f t="shared" si="138"/>
        <v/>
      </c>
      <c r="K246" s="6" t="str">
        <f t="shared" si="139"/>
        <v/>
      </c>
      <c r="L246" s="6" t="str">
        <f t="shared" si="140"/>
        <v/>
      </c>
      <c r="M246" s="6" t="str">
        <f t="shared" si="141"/>
        <v/>
      </c>
      <c r="N246" s="6"/>
      <c r="O246" s="7" t="str">
        <f t="shared" si="142"/>
        <v/>
      </c>
    </row>
    <row r="247" spans="1:24" ht="12.75" customHeight="1">
      <c r="A247" s="2" t="s">
        <v>365</v>
      </c>
      <c r="B247" s="2" t="s">
        <v>366</v>
      </c>
      <c r="C247" s="11" t="str">
        <f t="shared" si="131"/>
        <v>21A</v>
      </c>
      <c r="D247" s="6" t="str">
        <f t="shared" si="132"/>
        <v>3</v>
      </c>
      <c r="E247" s="2" t="str">
        <f t="shared" si="133"/>
        <v>8030FC</v>
      </c>
      <c r="F247" s="2" t="str">
        <f t="shared" si="134"/>
        <v>80</v>
      </c>
      <c r="G247" s="6" t="str">
        <f t="shared" si="135"/>
        <v>30</v>
      </c>
      <c r="H247" s="6" t="str">
        <f t="shared" si="136"/>
        <v>FC</v>
      </c>
      <c r="I247" s="6" t="str">
        <f t="shared" si="137"/>
        <v/>
      </c>
      <c r="J247" s="6" t="str">
        <f t="shared" si="138"/>
        <v/>
      </c>
      <c r="K247" s="6" t="str">
        <f t="shared" si="139"/>
        <v/>
      </c>
      <c r="L247" s="6" t="str">
        <f t="shared" si="140"/>
        <v/>
      </c>
      <c r="M247" s="6" t="str">
        <f t="shared" si="141"/>
        <v/>
      </c>
      <c r="N247" s="6"/>
      <c r="O247" s="7" t="str">
        <f t="shared" si="142"/>
        <v xml:space="preserve">80 30 FC     </v>
      </c>
      <c r="P247" s="2">
        <f t="shared" ref="P247:X249" si="145">HEX2DEC(F247)</f>
        <v>128</v>
      </c>
      <c r="Q247" s="2">
        <f t="shared" si="145"/>
        <v>48</v>
      </c>
      <c r="R247" s="2">
        <f t="shared" si="145"/>
        <v>252</v>
      </c>
      <c r="S247" s="2">
        <f t="shared" si="145"/>
        <v>0</v>
      </c>
      <c r="T247" s="2">
        <f t="shared" si="145"/>
        <v>0</v>
      </c>
      <c r="U247" s="2">
        <f t="shared" si="145"/>
        <v>0</v>
      </c>
      <c r="V247" s="2">
        <f t="shared" si="145"/>
        <v>0</v>
      </c>
      <c r="W247" s="2">
        <f t="shared" si="145"/>
        <v>0</v>
      </c>
      <c r="X247" s="2">
        <f t="shared" si="145"/>
        <v>0</v>
      </c>
    </row>
    <row r="248" spans="1:24" ht="12.75" customHeight="1">
      <c r="A248" s="2" t="s">
        <v>367</v>
      </c>
      <c r="B248" s="2" t="s">
        <v>368</v>
      </c>
      <c r="C248" s="11" t="str">
        <f t="shared" si="131"/>
        <v>21A</v>
      </c>
      <c r="D248" s="6" t="str">
        <f t="shared" si="132"/>
        <v>3</v>
      </c>
      <c r="E248" s="2" t="str">
        <f t="shared" si="133"/>
        <v>8432FC</v>
      </c>
      <c r="F248" s="2" t="str">
        <f t="shared" si="134"/>
        <v>84</v>
      </c>
      <c r="G248" s="6" t="str">
        <f t="shared" si="135"/>
        <v>32</v>
      </c>
      <c r="H248" s="6" t="str">
        <f t="shared" si="136"/>
        <v>FC</v>
      </c>
      <c r="I248" s="6" t="str">
        <f t="shared" si="137"/>
        <v/>
      </c>
      <c r="J248" s="6" t="str">
        <f t="shared" si="138"/>
        <v/>
      </c>
      <c r="K248" s="6" t="str">
        <f t="shared" si="139"/>
        <v/>
      </c>
      <c r="L248" s="6" t="str">
        <f t="shared" si="140"/>
        <v/>
      </c>
      <c r="M248" s="6" t="str">
        <f t="shared" si="141"/>
        <v/>
      </c>
      <c r="N248" s="6"/>
      <c r="O248" s="7" t="str">
        <f t="shared" si="142"/>
        <v xml:space="preserve">84 32 FC     </v>
      </c>
      <c r="P248" s="2">
        <f t="shared" si="145"/>
        <v>132</v>
      </c>
      <c r="Q248" s="2">
        <f t="shared" si="145"/>
        <v>50</v>
      </c>
      <c r="R248" s="2">
        <f t="shared" si="145"/>
        <v>252</v>
      </c>
      <c r="S248" s="2">
        <f t="shared" si="145"/>
        <v>0</v>
      </c>
      <c r="T248" s="2">
        <f t="shared" si="145"/>
        <v>0</v>
      </c>
      <c r="U248" s="2">
        <f t="shared" si="145"/>
        <v>0</v>
      </c>
      <c r="V248" s="2">
        <f t="shared" si="145"/>
        <v>0</v>
      </c>
      <c r="W248" s="2">
        <f t="shared" si="145"/>
        <v>0</v>
      </c>
      <c r="X248" s="2">
        <f t="shared" si="145"/>
        <v>0</v>
      </c>
    </row>
    <row r="249" spans="1:24" ht="12.75" customHeight="1">
      <c r="A249" s="2" t="s">
        <v>369</v>
      </c>
      <c r="B249" s="2" t="s">
        <v>370</v>
      </c>
      <c r="C249" s="11" t="str">
        <f t="shared" si="131"/>
        <v>21A</v>
      </c>
      <c r="D249" s="6" t="str">
        <f t="shared" si="132"/>
        <v>3</v>
      </c>
      <c r="E249" s="2" t="str">
        <f t="shared" si="133"/>
        <v>8532FC</v>
      </c>
      <c r="F249" s="2" t="str">
        <f t="shared" si="134"/>
        <v>85</v>
      </c>
      <c r="G249" s="6" t="str">
        <f t="shared" si="135"/>
        <v>32</v>
      </c>
      <c r="H249" s="6" t="str">
        <f t="shared" si="136"/>
        <v>FC</v>
      </c>
      <c r="I249" s="6" t="str">
        <f t="shared" si="137"/>
        <v/>
      </c>
      <c r="J249" s="6" t="str">
        <f t="shared" si="138"/>
        <v/>
      </c>
      <c r="K249" s="6" t="str">
        <f t="shared" si="139"/>
        <v/>
      </c>
      <c r="L249" s="6" t="str">
        <f t="shared" si="140"/>
        <v/>
      </c>
      <c r="M249" s="6" t="str">
        <f t="shared" si="141"/>
        <v/>
      </c>
      <c r="N249" s="6"/>
      <c r="O249" s="7" t="str">
        <f t="shared" si="142"/>
        <v xml:space="preserve">85 32 FC     </v>
      </c>
      <c r="P249" s="2">
        <f t="shared" si="145"/>
        <v>133</v>
      </c>
      <c r="Q249" s="2">
        <f t="shared" si="145"/>
        <v>50</v>
      </c>
      <c r="R249" s="2">
        <f t="shared" si="145"/>
        <v>252</v>
      </c>
      <c r="S249" s="2">
        <f t="shared" si="145"/>
        <v>0</v>
      </c>
      <c r="T249" s="2">
        <f t="shared" si="145"/>
        <v>0</v>
      </c>
      <c r="U249" s="2">
        <f t="shared" si="145"/>
        <v>0</v>
      </c>
      <c r="V249" s="2">
        <f t="shared" si="145"/>
        <v>0</v>
      </c>
      <c r="W249" s="2">
        <f t="shared" si="145"/>
        <v>0</v>
      </c>
      <c r="X249" s="2">
        <f t="shared" si="145"/>
        <v>0</v>
      </c>
    </row>
    <row r="251" spans="1:24" ht="12.75" customHeight="1">
      <c r="A251" s="2" t="s">
        <v>371</v>
      </c>
      <c r="B251" s="2" t="s">
        <v>372</v>
      </c>
      <c r="C251" s="11" t="str">
        <f>IF(B251="","",MID(B251,2,3))</f>
        <v>21A</v>
      </c>
      <c r="D251" s="6" t="str">
        <f>MID(B251,5,1)</f>
        <v>3</v>
      </c>
      <c r="E251" s="2" t="str">
        <f>MID(B251,6,50)</f>
        <v>2432FC</v>
      </c>
      <c r="F251" s="2" t="str">
        <f>MID($E251,1,2)</f>
        <v>24</v>
      </c>
      <c r="G251" s="6" t="str">
        <f>MID($E251,3,2)</f>
        <v>32</v>
      </c>
      <c r="H251" s="6" t="str">
        <f>MID($E251,5,2)</f>
        <v>FC</v>
      </c>
      <c r="I251" s="6" t="str">
        <f>MID($E251,7,2)</f>
        <v/>
      </c>
      <c r="J251" s="6" t="str">
        <f>MID($E251,9,2)</f>
        <v/>
      </c>
      <c r="K251" s="6" t="str">
        <f>MID($E251,11,2)</f>
        <v/>
      </c>
      <c r="L251" s="6" t="str">
        <f>MID($E251,13,2)</f>
        <v/>
      </c>
      <c r="M251" s="6" t="str">
        <f>MID($E251,15,2)</f>
        <v/>
      </c>
      <c r="N251" s="6"/>
      <c r="O251" s="7" t="str">
        <f>CONCATENATE(F251," ",G251," ",H251," ",I251," ",J251," ",K251," ",L251," ",M251)</f>
        <v xml:space="preserve">24 32 FC     </v>
      </c>
      <c r="P251" s="2">
        <f t="shared" ref="P251:X254" si="146">HEX2DEC(F251)</f>
        <v>36</v>
      </c>
      <c r="Q251" s="2">
        <f t="shared" si="146"/>
        <v>50</v>
      </c>
      <c r="R251" s="2">
        <f t="shared" si="146"/>
        <v>252</v>
      </c>
      <c r="S251" s="2">
        <f t="shared" si="146"/>
        <v>0</v>
      </c>
      <c r="T251" s="2">
        <f t="shared" si="146"/>
        <v>0</v>
      </c>
      <c r="U251" s="2">
        <f t="shared" si="146"/>
        <v>0</v>
      </c>
      <c r="V251" s="2">
        <f t="shared" si="146"/>
        <v>0</v>
      </c>
      <c r="W251" s="2">
        <f t="shared" si="146"/>
        <v>0</v>
      </c>
      <c r="X251" s="2">
        <f t="shared" si="146"/>
        <v>0</v>
      </c>
    </row>
    <row r="252" spans="1:24" ht="12.75" customHeight="1">
      <c r="A252" s="2" t="s">
        <v>373</v>
      </c>
      <c r="B252" s="2" t="s">
        <v>374</v>
      </c>
      <c r="C252" s="11" t="str">
        <f>IF(B252="","",MID(B252,2,3))</f>
        <v>21A</v>
      </c>
      <c r="D252" s="6" t="str">
        <f>MID(B252,5,1)</f>
        <v>3</v>
      </c>
      <c r="E252" s="2" t="str">
        <f>MID(B252,6,50)</f>
        <v>A432FC</v>
      </c>
      <c r="F252" s="2" t="str">
        <f>MID($E252,1,2)</f>
        <v>A4</v>
      </c>
      <c r="G252" s="6" t="str">
        <f>MID($E252,3,2)</f>
        <v>32</v>
      </c>
      <c r="H252" s="6" t="str">
        <f>MID($E252,5,2)</f>
        <v>FC</v>
      </c>
      <c r="I252" s="6" t="str">
        <f>MID($E252,7,2)</f>
        <v/>
      </c>
      <c r="J252" s="6" t="str">
        <f>MID($E252,9,2)</f>
        <v/>
      </c>
      <c r="K252" s="6" t="str">
        <f>MID($E252,11,2)</f>
        <v/>
      </c>
      <c r="L252" s="6" t="str">
        <f>MID($E252,13,2)</f>
        <v/>
      </c>
      <c r="M252" s="6" t="str">
        <f>MID($E252,15,2)</f>
        <v/>
      </c>
      <c r="N252" s="6"/>
      <c r="O252" s="7" t="str">
        <f>CONCATENATE(F252," ",G252," ",H252," ",I252," ",J252," ",K252," ",L252," ",M252)</f>
        <v xml:space="preserve">A4 32 FC     </v>
      </c>
      <c r="P252" s="2">
        <f t="shared" si="146"/>
        <v>164</v>
      </c>
      <c r="Q252" s="2">
        <f t="shared" si="146"/>
        <v>50</v>
      </c>
      <c r="R252" s="2">
        <f t="shared" si="146"/>
        <v>252</v>
      </c>
      <c r="S252" s="2">
        <f t="shared" si="146"/>
        <v>0</v>
      </c>
      <c r="T252" s="2">
        <f t="shared" si="146"/>
        <v>0</v>
      </c>
      <c r="U252" s="2">
        <f t="shared" si="146"/>
        <v>0</v>
      </c>
      <c r="V252" s="2">
        <f t="shared" si="146"/>
        <v>0</v>
      </c>
      <c r="W252" s="2">
        <f t="shared" si="146"/>
        <v>0</v>
      </c>
      <c r="X252" s="2">
        <f t="shared" si="146"/>
        <v>0</v>
      </c>
    </row>
    <row r="253" spans="1:24" ht="12.75" customHeight="1">
      <c r="A253" s="2" t="s">
        <v>375</v>
      </c>
      <c r="B253" s="2" t="s">
        <v>376</v>
      </c>
      <c r="C253" s="11" t="str">
        <f>IF(B253="","",MID(B253,2,3))</f>
        <v>21A</v>
      </c>
      <c r="D253" s="6" t="str">
        <f>MID(B253,5,1)</f>
        <v>3</v>
      </c>
      <c r="E253" s="2" t="str">
        <f>MID(B253,6,50)</f>
        <v>6432FC</v>
      </c>
      <c r="F253" s="2" t="str">
        <f>MID($E253,1,2)</f>
        <v>64</v>
      </c>
      <c r="G253" s="6" t="str">
        <f>MID($E253,3,2)</f>
        <v>32</v>
      </c>
      <c r="H253" s="6" t="str">
        <f>MID($E253,5,2)</f>
        <v>FC</v>
      </c>
      <c r="I253" s="6" t="str">
        <f>MID($E253,7,2)</f>
        <v/>
      </c>
      <c r="J253" s="6" t="str">
        <f>MID($E253,9,2)</f>
        <v/>
      </c>
      <c r="K253" s="6" t="str">
        <f>MID($E253,11,2)</f>
        <v/>
      </c>
      <c r="L253" s="6" t="str">
        <f>MID($E253,13,2)</f>
        <v/>
      </c>
      <c r="M253" s="6" t="str">
        <f>MID($E253,15,2)</f>
        <v/>
      </c>
      <c r="N253" s="6"/>
      <c r="O253" s="7" t="str">
        <f>CONCATENATE(F253," ",G253," ",H253," ",I253," ",J253," ",K253," ",L253," ",M253)</f>
        <v xml:space="preserve">64 32 FC     </v>
      </c>
      <c r="P253" s="2">
        <f t="shared" si="146"/>
        <v>100</v>
      </c>
      <c r="Q253" s="2">
        <f t="shared" si="146"/>
        <v>50</v>
      </c>
      <c r="R253" s="2">
        <f t="shared" si="146"/>
        <v>252</v>
      </c>
      <c r="S253" s="2">
        <f t="shared" si="146"/>
        <v>0</v>
      </c>
      <c r="T253" s="2">
        <f t="shared" si="146"/>
        <v>0</v>
      </c>
      <c r="U253" s="2">
        <f t="shared" si="146"/>
        <v>0</v>
      </c>
      <c r="V253" s="2">
        <f t="shared" si="146"/>
        <v>0</v>
      </c>
      <c r="W253" s="2">
        <f t="shared" si="146"/>
        <v>0</v>
      </c>
      <c r="X253" s="2">
        <f t="shared" si="146"/>
        <v>0</v>
      </c>
    </row>
    <row r="254" spans="1:24" ht="12.75" customHeight="1">
      <c r="A254" s="2" t="s">
        <v>377</v>
      </c>
      <c r="B254" s="2" t="s">
        <v>378</v>
      </c>
      <c r="C254" s="11" t="str">
        <f>IF(B254="","",MID(B254,2,3))</f>
        <v>21A</v>
      </c>
      <c r="D254" s="6" t="str">
        <f>MID(B254,5,1)</f>
        <v>3</v>
      </c>
      <c r="E254" s="2" t="str">
        <f>MID(B254,6,50)</f>
        <v>E432FC</v>
      </c>
      <c r="F254" s="2" t="str">
        <f>MID($E254,1,2)</f>
        <v>E4</v>
      </c>
      <c r="G254" s="6" t="str">
        <f>MID($E254,3,2)</f>
        <v>32</v>
      </c>
      <c r="H254" s="6" t="str">
        <f>MID($E254,5,2)</f>
        <v>FC</v>
      </c>
      <c r="I254" s="6" t="str">
        <f>MID($E254,7,2)</f>
        <v/>
      </c>
      <c r="J254" s="6" t="str">
        <f>MID($E254,9,2)</f>
        <v/>
      </c>
      <c r="K254" s="6" t="str">
        <f>MID($E254,11,2)</f>
        <v/>
      </c>
      <c r="L254" s="6" t="str">
        <f>MID($E254,13,2)</f>
        <v/>
      </c>
      <c r="M254" s="6" t="str">
        <f>MID($E254,15,2)</f>
        <v/>
      </c>
      <c r="N254" s="6"/>
      <c r="O254" s="7" t="str">
        <f>CONCATENATE(F254," ",G254," ",H254," ",I254," ",J254," ",K254," ",L254," ",M254)</f>
        <v xml:space="preserve">E4 32 FC     </v>
      </c>
      <c r="P254" s="2">
        <f t="shared" si="146"/>
        <v>228</v>
      </c>
      <c r="Q254" s="2">
        <f t="shared" si="146"/>
        <v>50</v>
      </c>
      <c r="R254" s="2">
        <f t="shared" si="146"/>
        <v>252</v>
      </c>
      <c r="S254" s="2">
        <f t="shared" si="146"/>
        <v>0</v>
      </c>
      <c r="T254" s="2">
        <f t="shared" si="146"/>
        <v>0</v>
      </c>
      <c r="U254" s="2">
        <f t="shared" si="146"/>
        <v>0</v>
      </c>
      <c r="V254" s="2">
        <f t="shared" si="146"/>
        <v>0</v>
      </c>
      <c r="W254" s="2">
        <f t="shared" si="146"/>
        <v>0</v>
      </c>
      <c r="X254" s="2">
        <f t="shared" si="146"/>
        <v>0</v>
      </c>
    </row>
    <row r="256" spans="1:24" ht="12.75" customHeight="1">
      <c r="A256" s="2" t="s">
        <v>379</v>
      </c>
      <c r="B256" s="2" t="s">
        <v>129</v>
      </c>
      <c r="C256" s="11" t="str">
        <f>IF(B256="","",MID(B256,2,3))</f>
        <v>21A</v>
      </c>
      <c r="D256" s="6" t="str">
        <f>MID(B256,5,1)</f>
        <v>3</v>
      </c>
      <c r="E256" s="2" t="str">
        <f>MID(B256,6,50)</f>
        <v>2532FC</v>
      </c>
      <c r="F256" s="2" t="str">
        <f>MID($E256,1,2)</f>
        <v>25</v>
      </c>
      <c r="G256" s="6" t="str">
        <f>MID($E256,3,2)</f>
        <v>32</v>
      </c>
      <c r="H256" s="6" t="str">
        <f>MID($E256,5,2)</f>
        <v>FC</v>
      </c>
      <c r="I256" s="6" t="str">
        <f>MID($E256,7,2)</f>
        <v/>
      </c>
      <c r="J256" s="6" t="str">
        <f>MID($E256,9,2)</f>
        <v/>
      </c>
      <c r="K256" s="6" t="str">
        <f>MID($E256,11,2)</f>
        <v/>
      </c>
      <c r="L256" s="6" t="str">
        <f>MID($E256,13,2)</f>
        <v/>
      </c>
      <c r="M256" s="6" t="str">
        <f>MID($E256,15,2)</f>
        <v/>
      </c>
      <c r="N256" s="6"/>
      <c r="O256" s="7" t="str">
        <f>CONCATENATE(F256," ",G256," ",H256," ",I256," ",J256," ",K256," ",L256," ",M256)</f>
        <v xml:space="preserve">25 32 FC     </v>
      </c>
      <c r="P256" s="2">
        <f t="shared" ref="P256:X259" si="147">HEX2DEC(F256)</f>
        <v>37</v>
      </c>
      <c r="Q256" s="2">
        <f t="shared" si="147"/>
        <v>50</v>
      </c>
      <c r="R256" s="2">
        <f t="shared" si="147"/>
        <v>252</v>
      </c>
      <c r="S256" s="2">
        <f t="shared" si="147"/>
        <v>0</v>
      </c>
      <c r="T256" s="2">
        <f t="shared" si="147"/>
        <v>0</v>
      </c>
      <c r="U256" s="2">
        <f t="shared" si="147"/>
        <v>0</v>
      </c>
      <c r="V256" s="2">
        <f t="shared" si="147"/>
        <v>0</v>
      </c>
      <c r="W256" s="2">
        <f t="shared" si="147"/>
        <v>0</v>
      </c>
      <c r="X256" s="2">
        <f t="shared" si="147"/>
        <v>0</v>
      </c>
    </row>
    <row r="257" spans="1:24" ht="12.75" customHeight="1">
      <c r="A257" s="2" t="s">
        <v>380</v>
      </c>
      <c r="B257" s="2" t="s">
        <v>381</v>
      </c>
      <c r="C257" s="11" t="str">
        <f>IF(B257="","",MID(B257,2,3))</f>
        <v>21A</v>
      </c>
      <c r="D257" s="6" t="str">
        <f>MID(B257,5,1)</f>
        <v>3</v>
      </c>
      <c r="E257" s="2" t="str">
        <f>MID(B257,6,50)</f>
        <v>A532FC</v>
      </c>
      <c r="F257" s="2" t="str">
        <f>MID($E257,1,2)</f>
        <v>A5</v>
      </c>
      <c r="G257" s="6" t="str">
        <f>MID($E257,3,2)</f>
        <v>32</v>
      </c>
      <c r="H257" s="6" t="str">
        <f>MID($E257,5,2)</f>
        <v>FC</v>
      </c>
      <c r="I257" s="6" t="str">
        <f>MID($E257,7,2)</f>
        <v/>
      </c>
      <c r="J257" s="6" t="str">
        <f>MID($E257,9,2)</f>
        <v/>
      </c>
      <c r="K257" s="6" t="str">
        <f>MID($E257,11,2)</f>
        <v/>
      </c>
      <c r="L257" s="6" t="str">
        <f>MID($E257,13,2)</f>
        <v/>
      </c>
      <c r="M257" s="6" t="str">
        <f>MID($E257,15,2)</f>
        <v/>
      </c>
      <c r="N257" s="6"/>
      <c r="O257" s="7" t="str">
        <f>CONCATENATE(F257," ",G257," ",H257," ",I257," ",J257," ",K257," ",L257," ",M257)</f>
        <v xml:space="preserve">A5 32 FC     </v>
      </c>
      <c r="P257" s="2">
        <f t="shared" si="147"/>
        <v>165</v>
      </c>
      <c r="Q257" s="2">
        <f t="shared" si="147"/>
        <v>50</v>
      </c>
      <c r="R257" s="2">
        <f t="shared" si="147"/>
        <v>252</v>
      </c>
      <c r="S257" s="2">
        <f t="shared" si="147"/>
        <v>0</v>
      </c>
      <c r="T257" s="2">
        <f t="shared" si="147"/>
        <v>0</v>
      </c>
      <c r="U257" s="2">
        <f t="shared" si="147"/>
        <v>0</v>
      </c>
      <c r="V257" s="2">
        <f t="shared" si="147"/>
        <v>0</v>
      </c>
      <c r="W257" s="2">
        <f t="shared" si="147"/>
        <v>0</v>
      </c>
      <c r="X257" s="2">
        <f t="shared" si="147"/>
        <v>0</v>
      </c>
    </row>
    <row r="258" spans="1:24" ht="12.75" customHeight="1">
      <c r="A258" s="2" t="s">
        <v>382</v>
      </c>
      <c r="B258" s="2" t="s">
        <v>135</v>
      </c>
      <c r="C258" s="11" t="str">
        <f>IF(B258="","",MID(B258,2,3))</f>
        <v>21A</v>
      </c>
      <c r="D258" s="6" t="str">
        <f>MID(B258,5,1)</f>
        <v>3</v>
      </c>
      <c r="E258" s="2" t="str">
        <f>MID(B258,6,50)</f>
        <v>6532FC</v>
      </c>
      <c r="F258" s="2" t="str">
        <f>MID($E258,1,2)</f>
        <v>65</v>
      </c>
      <c r="G258" s="6" t="str">
        <f>MID($E258,3,2)</f>
        <v>32</v>
      </c>
      <c r="H258" s="6" t="str">
        <f>MID($E258,5,2)</f>
        <v>FC</v>
      </c>
      <c r="I258" s="6" t="str">
        <f>MID($E258,7,2)</f>
        <v/>
      </c>
      <c r="J258" s="6" t="str">
        <f>MID($E258,9,2)</f>
        <v/>
      </c>
      <c r="K258" s="6" t="str">
        <f>MID($E258,11,2)</f>
        <v/>
      </c>
      <c r="L258" s="6" t="str">
        <f>MID($E258,13,2)</f>
        <v/>
      </c>
      <c r="M258" s="6" t="str">
        <f>MID($E258,15,2)</f>
        <v/>
      </c>
      <c r="N258" s="6"/>
      <c r="O258" s="7" t="str">
        <f>CONCATENATE(F258," ",G258," ",H258," ",I258," ",J258," ",K258," ",L258," ",M258)</f>
        <v xml:space="preserve">65 32 FC     </v>
      </c>
      <c r="P258" s="2">
        <f t="shared" si="147"/>
        <v>101</v>
      </c>
      <c r="Q258" s="2">
        <f t="shared" si="147"/>
        <v>50</v>
      </c>
      <c r="R258" s="2">
        <f t="shared" si="147"/>
        <v>252</v>
      </c>
      <c r="S258" s="2">
        <f t="shared" si="147"/>
        <v>0</v>
      </c>
      <c r="T258" s="2">
        <f t="shared" si="147"/>
        <v>0</v>
      </c>
      <c r="U258" s="2">
        <f t="shared" si="147"/>
        <v>0</v>
      </c>
      <c r="V258" s="2">
        <f t="shared" si="147"/>
        <v>0</v>
      </c>
      <c r="W258" s="2">
        <f t="shared" si="147"/>
        <v>0</v>
      </c>
      <c r="X258" s="2">
        <f t="shared" si="147"/>
        <v>0</v>
      </c>
    </row>
    <row r="259" spans="1:24" ht="12.75" customHeight="1">
      <c r="A259" s="2" t="s">
        <v>383</v>
      </c>
      <c r="B259" s="2" t="s">
        <v>384</v>
      </c>
      <c r="C259" s="11" t="str">
        <f>IF(B259="","",MID(B259,2,3))</f>
        <v>21A</v>
      </c>
      <c r="D259" s="6" t="str">
        <f>MID(B259,5,1)</f>
        <v>3</v>
      </c>
      <c r="E259" s="2" t="str">
        <f>MID(B259,6,50)</f>
        <v>E532FC</v>
      </c>
      <c r="F259" s="2" t="str">
        <f>MID($E259,1,2)</f>
        <v>E5</v>
      </c>
      <c r="G259" s="6" t="str">
        <f>MID($E259,3,2)</f>
        <v>32</v>
      </c>
      <c r="H259" s="6" t="str">
        <f>MID($E259,5,2)</f>
        <v>FC</v>
      </c>
      <c r="I259" s="6" t="str">
        <f>MID($E259,7,2)</f>
        <v/>
      </c>
      <c r="J259" s="6" t="str">
        <f>MID($E259,9,2)</f>
        <v/>
      </c>
      <c r="K259" s="6" t="str">
        <f>MID($E259,11,2)</f>
        <v/>
      </c>
      <c r="L259" s="6" t="str">
        <f>MID($E259,13,2)</f>
        <v/>
      </c>
      <c r="M259" s="6" t="str">
        <f>MID($E259,15,2)</f>
        <v/>
      </c>
      <c r="N259" s="6"/>
      <c r="O259" s="7" t="str">
        <f>CONCATENATE(F259," ",G259," ",H259," ",I259," ",J259," ",K259," ",L259," ",M259)</f>
        <v xml:space="preserve">E5 32 FC     </v>
      </c>
      <c r="P259" s="2">
        <f t="shared" si="147"/>
        <v>229</v>
      </c>
      <c r="Q259" s="2">
        <f t="shared" si="147"/>
        <v>50</v>
      </c>
      <c r="R259" s="2">
        <f t="shared" si="147"/>
        <v>252</v>
      </c>
      <c r="S259" s="2">
        <f t="shared" si="147"/>
        <v>0</v>
      </c>
      <c r="T259" s="2">
        <f t="shared" si="147"/>
        <v>0</v>
      </c>
      <c r="U259" s="2">
        <f t="shared" si="147"/>
        <v>0</v>
      </c>
      <c r="V259" s="2">
        <f t="shared" si="147"/>
        <v>0</v>
      </c>
      <c r="W259" s="2">
        <f t="shared" si="147"/>
        <v>0</v>
      </c>
      <c r="X259" s="2">
        <f t="shared" si="147"/>
        <v>0</v>
      </c>
    </row>
    <row r="262" spans="1:24" ht="23.25" customHeight="1">
      <c r="A262" s="9" t="s">
        <v>8</v>
      </c>
    </row>
    <row r="263" spans="1:24" ht="12.75" customHeight="1">
      <c r="A263" s="2" t="s">
        <v>9</v>
      </c>
      <c r="B263" s="2" t="s">
        <v>10</v>
      </c>
      <c r="C263" s="11" t="str">
        <f t="shared" ref="C263:C268" si="148">IF(B263="","",MID(B263,2,3))</f>
        <v>304</v>
      </c>
      <c r="D263" s="6" t="str">
        <f t="shared" ref="D263:D268" si="149">MID(B263,5,1)</f>
        <v>2</v>
      </c>
      <c r="E263" s="2" t="str">
        <f t="shared" ref="E263:E268" si="150">MID(B263,6,50)</f>
        <v>C3FF</v>
      </c>
      <c r="F263" s="2" t="str">
        <f t="shared" ref="F263:F268" si="151">MID($E263,1,2)</f>
        <v>C3</v>
      </c>
      <c r="G263" s="6" t="str">
        <f t="shared" ref="G263:G268" si="152">MID($E263,3,2)</f>
        <v>FF</v>
      </c>
      <c r="H263" s="6" t="str">
        <f t="shared" ref="H263:H268" si="153">MID($E263,5,2)</f>
        <v/>
      </c>
      <c r="I263" s="6" t="str">
        <f t="shared" ref="I263:I268" si="154">MID($E263,7,2)</f>
        <v/>
      </c>
      <c r="J263" s="6" t="str">
        <f t="shared" ref="J263:J268" si="155">MID($E263,9,2)</f>
        <v/>
      </c>
      <c r="K263" s="6" t="str">
        <f t="shared" ref="K263:K268" si="156">MID($E263,11,2)</f>
        <v/>
      </c>
      <c r="L263" s="6" t="str">
        <f t="shared" ref="L263:L268" si="157">MID($E263,13,2)</f>
        <v/>
      </c>
      <c r="M263" s="6" t="str">
        <f t="shared" ref="M263:M268" si="158">MID($E263,15,2)</f>
        <v/>
      </c>
      <c r="N263" s="6"/>
      <c r="O263" s="7" t="str">
        <f t="shared" ref="O263:O268" si="159">CONCATENATE(F263," ",G263," ",H263," ",I263," ",J263," ",K263," ",L263," ",M263)</f>
        <v xml:space="preserve">C3 FF      </v>
      </c>
      <c r="P263" s="2">
        <f t="shared" ref="P263:X268" si="160">HEX2DEC(F263)</f>
        <v>195</v>
      </c>
      <c r="Q263" s="2">
        <f t="shared" si="160"/>
        <v>255</v>
      </c>
      <c r="R263" s="2">
        <f t="shared" si="160"/>
        <v>0</v>
      </c>
      <c r="S263" s="2">
        <f t="shared" si="160"/>
        <v>0</v>
      </c>
      <c r="T263" s="2">
        <f t="shared" si="160"/>
        <v>0</v>
      </c>
      <c r="U263" s="2">
        <f t="shared" si="160"/>
        <v>0</v>
      </c>
      <c r="V263" s="2">
        <f t="shared" si="160"/>
        <v>0</v>
      </c>
      <c r="W263" s="2">
        <f t="shared" si="160"/>
        <v>0</v>
      </c>
      <c r="X263" s="2">
        <f t="shared" si="160"/>
        <v>0</v>
      </c>
    </row>
    <row r="264" spans="1:24" ht="12.75" customHeight="1">
      <c r="A264" s="2" t="s">
        <v>11</v>
      </c>
      <c r="B264" s="8" t="s">
        <v>12</v>
      </c>
      <c r="C264" s="11" t="str">
        <f t="shared" si="148"/>
        <v>304</v>
      </c>
      <c r="D264" s="6" t="str">
        <f t="shared" si="149"/>
        <v>2</v>
      </c>
      <c r="E264" s="2" t="str">
        <f t="shared" si="150"/>
        <v>C1FF</v>
      </c>
      <c r="F264" s="2" t="str">
        <f t="shared" si="151"/>
        <v>C1</v>
      </c>
      <c r="G264" s="6" t="str">
        <f t="shared" si="152"/>
        <v>FF</v>
      </c>
      <c r="H264" s="6" t="str">
        <f t="shared" si="153"/>
        <v/>
      </c>
      <c r="I264" s="6" t="str">
        <f t="shared" si="154"/>
        <v/>
      </c>
      <c r="J264" s="6" t="str">
        <f t="shared" si="155"/>
        <v/>
      </c>
      <c r="K264" s="6" t="str">
        <f t="shared" si="156"/>
        <v/>
      </c>
      <c r="L264" s="6" t="str">
        <f t="shared" si="157"/>
        <v/>
      </c>
      <c r="M264" s="6" t="str">
        <f t="shared" si="158"/>
        <v/>
      </c>
      <c r="N264" s="6"/>
      <c r="O264" s="7" t="str">
        <f t="shared" si="159"/>
        <v xml:space="preserve">C1 FF      </v>
      </c>
      <c r="P264" s="2">
        <f t="shared" si="160"/>
        <v>193</v>
      </c>
      <c r="Q264" s="2">
        <f t="shared" si="160"/>
        <v>255</v>
      </c>
      <c r="R264" s="2">
        <f t="shared" si="160"/>
        <v>0</v>
      </c>
      <c r="S264" s="2">
        <f t="shared" si="160"/>
        <v>0</v>
      </c>
      <c r="T264" s="2">
        <f t="shared" si="160"/>
        <v>0</v>
      </c>
      <c r="U264" s="2">
        <f t="shared" si="160"/>
        <v>0</v>
      </c>
      <c r="V264" s="2">
        <f t="shared" si="160"/>
        <v>0</v>
      </c>
      <c r="W264" s="2">
        <f t="shared" si="160"/>
        <v>0</v>
      </c>
      <c r="X264" s="2">
        <f t="shared" si="160"/>
        <v>0</v>
      </c>
    </row>
    <row r="265" spans="1:24" ht="12.75" customHeight="1">
      <c r="A265" s="2" t="s">
        <v>13</v>
      </c>
      <c r="B265" s="2" t="s">
        <v>14</v>
      </c>
      <c r="C265" s="11" t="str">
        <f t="shared" si="148"/>
        <v>304</v>
      </c>
      <c r="D265" s="6" t="str">
        <f t="shared" si="149"/>
        <v>2</v>
      </c>
      <c r="E265" s="2" t="str">
        <f t="shared" si="150"/>
        <v>C5FF</v>
      </c>
      <c r="F265" s="2" t="str">
        <f t="shared" si="151"/>
        <v>C5</v>
      </c>
      <c r="G265" s="6" t="str">
        <f t="shared" si="152"/>
        <v>FF</v>
      </c>
      <c r="H265" s="6" t="str">
        <f t="shared" si="153"/>
        <v/>
      </c>
      <c r="I265" s="6" t="str">
        <f t="shared" si="154"/>
        <v/>
      </c>
      <c r="J265" s="6" t="str">
        <f t="shared" si="155"/>
        <v/>
      </c>
      <c r="K265" s="6" t="str">
        <f t="shared" si="156"/>
        <v/>
      </c>
      <c r="L265" s="6" t="str">
        <f t="shared" si="157"/>
        <v/>
      </c>
      <c r="M265" s="6" t="str">
        <f t="shared" si="158"/>
        <v/>
      </c>
      <c r="N265" s="6"/>
      <c r="O265" s="7" t="str">
        <f t="shared" si="159"/>
        <v xml:space="preserve">C5 FF      </v>
      </c>
      <c r="P265" s="2">
        <f t="shared" si="160"/>
        <v>197</v>
      </c>
      <c r="Q265" s="2">
        <f t="shared" si="160"/>
        <v>255</v>
      </c>
      <c r="R265" s="2">
        <f t="shared" si="160"/>
        <v>0</v>
      </c>
      <c r="S265" s="2">
        <f t="shared" si="160"/>
        <v>0</v>
      </c>
      <c r="T265" s="2">
        <f t="shared" si="160"/>
        <v>0</v>
      </c>
      <c r="U265" s="2">
        <f t="shared" si="160"/>
        <v>0</v>
      </c>
      <c r="V265" s="2">
        <f t="shared" si="160"/>
        <v>0</v>
      </c>
      <c r="W265" s="2">
        <f t="shared" si="160"/>
        <v>0</v>
      </c>
      <c r="X265" s="2">
        <f t="shared" si="160"/>
        <v>0</v>
      </c>
    </row>
    <row r="266" spans="1:24" ht="12.75" customHeight="1">
      <c r="A266" s="2" t="s">
        <v>15</v>
      </c>
      <c r="B266" s="2" t="s">
        <v>16</v>
      </c>
      <c r="C266" s="11" t="str">
        <f t="shared" si="148"/>
        <v>304</v>
      </c>
      <c r="D266" s="6" t="str">
        <f t="shared" si="149"/>
        <v>2</v>
      </c>
      <c r="E266" s="2" t="str">
        <f t="shared" si="150"/>
        <v>C6FF</v>
      </c>
      <c r="F266" s="2" t="str">
        <f t="shared" si="151"/>
        <v>C6</v>
      </c>
      <c r="G266" s="6" t="str">
        <f t="shared" si="152"/>
        <v>FF</v>
      </c>
      <c r="H266" s="6" t="str">
        <f t="shared" si="153"/>
        <v/>
      </c>
      <c r="I266" s="6" t="str">
        <f t="shared" si="154"/>
        <v/>
      </c>
      <c r="J266" s="6" t="str">
        <f t="shared" si="155"/>
        <v/>
      </c>
      <c r="K266" s="6" t="str">
        <f t="shared" si="156"/>
        <v/>
      </c>
      <c r="L266" s="6" t="str">
        <f t="shared" si="157"/>
        <v/>
      </c>
      <c r="M266" s="6" t="str">
        <f t="shared" si="158"/>
        <v/>
      </c>
      <c r="N266" s="6"/>
      <c r="O266" s="7" t="str">
        <f t="shared" si="159"/>
        <v xml:space="preserve">C6 FF      </v>
      </c>
      <c r="P266" s="2">
        <f t="shared" si="160"/>
        <v>198</v>
      </c>
      <c r="Q266" s="2">
        <f t="shared" si="160"/>
        <v>255</v>
      </c>
      <c r="R266" s="2">
        <f t="shared" si="160"/>
        <v>0</v>
      </c>
      <c r="S266" s="2">
        <f t="shared" si="160"/>
        <v>0</v>
      </c>
      <c r="T266" s="2">
        <f t="shared" si="160"/>
        <v>0</v>
      </c>
      <c r="U266" s="2">
        <f t="shared" si="160"/>
        <v>0</v>
      </c>
      <c r="V266" s="2">
        <f t="shared" si="160"/>
        <v>0</v>
      </c>
      <c r="W266" s="2">
        <f t="shared" si="160"/>
        <v>0</v>
      </c>
      <c r="X266" s="2">
        <f t="shared" si="160"/>
        <v>0</v>
      </c>
    </row>
    <row r="267" spans="1:24" ht="12.75" customHeight="1">
      <c r="A267" s="2" t="s">
        <v>15</v>
      </c>
      <c r="B267" s="2" t="s">
        <v>17</v>
      </c>
      <c r="C267" s="11" t="str">
        <f t="shared" si="148"/>
        <v>304</v>
      </c>
      <c r="D267" s="6" t="str">
        <f t="shared" si="149"/>
        <v>2</v>
      </c>
      <c r="E267" s="2" t="str">
        <f t="shared" si="150"/>
        <v>C7FF</v>
      </c>
      <c r="F267" s="2" t="str">
        <f t="shared" si="151"/>
        <v>C7</v>
      </c>
      <c r="G267" s="6" t="str">
        <f t="shared" si="152"/>
        <v>FF</v>
      </c>
      <c r="H267" s="6" t="str">
        <f t="shared" si="153"/>
        <v/>
      </c>
      <c r="I267" s="6" t="str">
        <f t="shared" si="154"/>
        <v/>
      </c>
      <c r="J267" s="6" t="str">
        <f t="shared" si="155"/>
        <v/>
      </c>
      <c r="K267" s="6" t="str">
        <f t="shared" si="156"/>
        <v/>
      </c>
      <c r="L267" s="6" t="str">
        <f t="shared" si="157"/>
        <v/>
      </c>
      <c r="M267" s="6" t="str">
        <f t="shared" si="158"/>
        <v/>
      </c>
      <c r="N267" s="6"/>
      <c r="O267" s="7" t="str">
        <f t="shared" si="159"/>
        <v xml:space="preserve">C7 FF      </v>
      </c>
      <c r="P267" s="2">
        <f t="shared" si="160"/>
        <v>199</v>
      </c>
      <c r="Q267" s="2">
        <f t="shared" si="160"/>
        <v>255</v>
      </c>
      <c r="R267" s="2">
        <f t="shared" si="160"/>
        <v>0</v>
      </c>
      <c r="S267" s="2">
        <f t="shared" si="160"/>
        <v>0</v>
      </c>
      <c r="T267" s="2">
        <f t="shared" si="160"/>
        <v>0</v>
      </c>
      <c r="U267" s="2">
        <f t="shared" si="160"/>
        <v>0</v>
      </c>
      <c r="V267" s="2">
        <f t="shared" si="160"/>
        <v>0</v>
      </c>
      <c r="W267" s="2">
        <f t="shared" si="160"/>
        <v>0</v>
      </c>
      <c r="X267" s="2">
        <f t="shared" si="160"/>
        <v>0</v>
      </c>
    </row>
    <row r="268" spans="1:24" ht="12.75" customHeight="1">
      <c r="A268" s="2" t="s">
        <v>18</v>
      </c>
      <c r="B268" s="8" t="s">
        <v>19</v>
      </c>
      <c r="C268" s="11" t="str">
        <f t="shared" si="148"/>
        <v>304</v>
      </c>
      <c r="D268" s="6" t="str">
        <f t="shared" si="149"/>
        <v>2</v>
      </c>
      <c r="E268" s="2" t="str">
        <f t="shared" si="150"/>
        <v>C2FF</v>
      </c>
      <c r="F268" s="2" t="str">
        <f t="shared" si="151"/>
        <v>C2</v>
      </c>
      <c r="G268" s="6" t="str">
        <f t="shared" si="152"/>
        <v>FF</v>
      </c>
      <c r="H268" s="6" t="str">
        <f t="shared" si="153"/>
        <v/>
      </c>
      <c r="I268" s="6" t="str">
        <f t="shared" si="154"/>
        <v/>
      </c>
      <c r="J268" s="6" t="str">
        <f t="shared" si="155"/>
        <v/>
      </c>
      <c r="K268" s="6" t="str">
        <f t="shared" si="156"/>
        <v/>
      </c>
      <c r="L268" s="6" t="str">
        <f t="shared" si="157"/>
        <v/>
      </c>
      <c r="M268" s="6" t="str">
        <f t="shared" si="158"/>
        <v/>
      </c>
      <c r="N268" s="6"/>
      <c r="O268" s="7" t="str">
        <f t="shared" si="159"/>
        <v xml:space="preserve">C2 FF      </v>
      </c>
      <c r="P268" s="2">
        <f t="shared" si="160"/>
        <v>194</v>
      </c>
      <c r="Q268" s="2">
        <f t="shared" si="160"/>
        <v>255</v>
      </c>
      <c r="R268" s="2">
        <f t="shared" si="160"/>
        <v>0</v>
      </c>
      <c r="S268" s="2">
        <f t="shared" si="160"/>
        <v>0</v>
      </c>
      <c r="T268" s="2">
        <f t="shared" si="160"/>
        <v>0</v>
      </c>
      <c r="U268" s="2">
        <f t="shared" si="160"/>
        <v>0</v>
      </c>
      <c r="V268" s="2">
        <f t="shared" si="160"/>
        <v>0</v>
      </c>
      <c r="W268" s="2">
        <f t="shared" si="160"/>
        <v>0</v>
      </c>
      <c r="X268" s="2">
        <f t="shared" si="160"/>
        <v>0</v>
      </c>
    </row>
    <row r="271" spans="1:24" ht="23.25" customHeight="1">
      <c r="A271" s="9" t="s">
        <v>20</v>
      </c>
    </row>
    <row r="272" spans="1:24" ht="12.75" customHeight="1">
      <c r="B272" s="2" t="s">
        <v>21</v>
      </c>
      <c r="C272" s="11" t="str">
        <f t="shared" ref="C272:C282" si="161">IF(B272="","",MID(B272,2,3))</f>
        <v>1D2</v>
      </c>
      <c r="D272" s="6" t="str">
        <f t="shared" ref="D272:D282" si="162">MID(B272,5,1)</f>
        <v>5</v>
      </c>
      <c r="E272" s="2" t="str">
        <f t="shared" ref="E272:E282" si="163">MID(B272,6,50)</f>
        <v>E10Cxxxxxx  (zB.   8F3CF0)</v>
      </c>
      <c r="F272" s="22" t="str">
        <f t="shared" ref="F272:F282" si="164">MID($E272,1,2)</f>
        <v>E1</v>
      </c>
      <c r="G272" s="23" t="str">
        <f t="shared" ref="G272:G282" si="165">MID($E272,3,2)</f>
        <v>0C</v>
      </c>
      <c r="H272" s="6" t="str">
        <f t="shared" ref="H272:H282" si="166">MID($E272,5,2)</f>
        <v>xx</v>
      </c>
      <c r="I272" s="6" t="str">
        <f t="shared" ref="I272:I282" si="167">MID($E272,7,2)</f>
        <v>xx</v>
      </c>
      <c r="J272" s="6" t="str">
        <f t="shared" ref="J272:J282" si="168">MID($E272,9,2)</f>
        <v>xx</v>
      </c>
      <c r="K272" s="6" t="str">
        <f t="shared" ref="K272:K282" si="169">MID($E272,11,2)</f>
        <v/>
      </c>
      <c r="L272" s="6" t="str">
        <f t="shared" ref="L272:L282" si="170">MID($E272,13,2)</f>
        <v>(z</v>
      </c>
      <c r="M272" s="6" t="str">
        <f t="shared" ref="M272:M282" si="171">MID($E272,15,2)</f>
        <v>B.</v>
      </c>
      <c r="N272" s="6"/>
      <c r="O272" s="7" t="str">
        <f t="shared" ref="O272:O282" si="172">CONCATENATE(F272," ",G272," ",H272," ",I272," ",J272," ",K272," ",L272," ",M272)</f>
        <v>E1 0C xx xx xx    (z B.</v>
      </c>
      <c r="P272" s="2">
        <f t="shared" ref="P272:X282" si="173">HEX2DEC(F272)</f>
        <v>225</v>
      </c>
      <c r="Q272" s="2">
        <f t="shared" si="173"/>
        <v>12</v>
      </c>
      <c r="R272" s="2" t="s">
        <v>22</v>
      </c>
      <c r="S272" s="2" t="s">
        <v>22</v>
      </c>
      <c r="T272" s="2" t="s">
        <v>22</v>
      </c>
      <c r="U272" s="2" t="s">
        <v>22</v>
      </c>
      <c r="V272" s="2" t="s">
        <v>22</v>
      </c>
      <c r="W272" s="2" t="s">
        <v>22</v>
      </c>
    </row>
    <row r="273" spans="1:24" ht="12.75" customHeight="1">
      <c r="A273" s="2" t="s">
        <v>9</v>
      </c>
      <c r="B273" s="2" t="s">
        <v>23</v>
      </c>
      <c r="C273" s="11" t="str">
        <f t="shared" si="161"/>
        <v>1D2</v>
      </c>
      <c r="D273" s="6" t="str">
        <f t="shared" si="162"/>
        <v>5</v>
      </c>
      <c r="E273" s="2" t="str">
        <f t="shared" si="163"/>
        <v>E10C 8B1CF0</v>
      </c>
      <c r="F273" s="22" t="str">
        <f t="shared" si="164"/>
        <v>E1</v>
      </c>
      <c r="G273" s="23" t="str">
        <f t="shared" si="165"/>
        <v>0C</v>
      </c>
      <c r="H273" s="6" t="str">
        <f t="shared" si="166"/>
        <v xml:space="preserve"> 8</v>
      </c>
      <c r="I273" s="6" t="str">
        <f t="shared" si="167"/>
        <v>B1</v>
      </c>
      <c r="J273" s="6" t="str">
        <f t="shared" si="168"/>
        <v>CF</v>
      </c>
      <c r="K273" s="6" t="str">
        <f t="shared" si="169"/>
        <v>0</v>
      </c>
      <c r="L273" s="6" t="str">
        <f t="shared" si="170"/>
        <v/>
      </c>
      <c r="M273" s="6" t="str">
        <f t="shared" si="171"/>
        <v/>
      </c>
      <c r="N273" s="6"/>
      <c r="O273" s="7" t="str">
        <f t="shared" si="172"/>
        <v xml:space="preserve">E1 0C  8 B1 CF 0  </v>
      </c>
      <c r="P273" s="2">
        <f t="shared" si="173"/>
        <v>225</v>
      </c>
      <c r="Q273" s="2">
        <f t="shared" si="173"/>
        <v>12</v>
      </c>
      <c r="R273" s="2" t="e">
        <f t="shared" si="173"/>
        <v>#NUM!</v>
      </c>
      <c r="S273" s="2">
        <f t="shared" si="173"/>
        <v>177</v>
      </c>
      <c r="T273" s="2">
        <f t="shared" si="173"/>
        <v>207</v>
      </c>
      <c r="U273" s="2">
        <f t="shared" si="173"/>
        <v>0</v>
      </c>
      <c r="V273" s="2">
        <f t="shared" si="173"/>
        <v>0</v>
      </c>
      <c r="W273" s="2">
        <f t="shared" si="173"/>
        <v>0</v>
      </c>
      <c r="X273" s="2">
        <f t="shared" si="173"/>
        <v>0</v>
      </c>
    </row>
    <row r="274" spans="1:24" ht="12.75" customHeight="1">
      <c r="A274" s="2" t="s">
        <v>11</v>
      </c>
      <c r="B274" s="8" t="s">
        <v>24</v>
      </c>
      <c r="C274" s="11" t="str">
        <f t="shared" si="161"/>
        <v>1D2</v>
      </c>
      <c r="D274" s="6" t="str">
        <f t="shared" si="162"/>
        <v>5</v>
      </c>
      <c r="E274" s="2" t="str">
        <f t="shared" si="163"/>
        <v>B40C 8B1CF0</v>
      </c>
      <c r="F274" s="22" t="str">
        <f t="shared" si="164"/>
        <v>B4</v>
      </c>
      <c r="G274" s="23" t="str">
        <f t="shared" si="165"/>
        <v>0C</v>
      </c>
      <c r="H274" s="6" t="str">
        <f t="shared" si="166"/>
        <v xml:space="preserve"> 8</v>
      </c>
      <c r="I274" s="6" t="str">
        <f t="shared" si="167"/>
        <v>B1</v>
      </c>
      <c r="J274" s="6" t="str">
        <f t="shared" si="168"/>
        <v>CF</v>
      </c>
      <c r="K274" s="6" t="str">
        <f t="shared" si="169"/>
        <v>0</v>
      </c>
      <c r="L274" s="6" t="str">
        <f t="shared" si="170"/>
        <v/>
      </c>
      <c r="M274" s="6" t="str">
        <f t="shared" si="171"/>
        <v/>
      </c>
      <c r="N274" s="6"/>
      <c r="O274" s="7" t="str">
        <f t="shared" si="172"/>
        <v xml:space="preserve">B4 0C  8 B1 CF 0  </v>
      </c>
      <c r="P274" s="2">
        <f t="shared" si="173"/>
        <v>180</v>
      </c>
      <c r="Q274" s="2">
        <f t="shared" si="173"/>
        <v>12</v>
      </c>
      <c r="R274" s="2" t="e">
        <f t="shared" si="173"/>
        <v>#NUM!</v>
      </c>
      <c r="S274" s="2">
        <f t="shared" si="173"/>
        <v>177</v>
      </c>
      <c r="T274" s="2">
        <f t="shared" si="173"/>
        <v>207</v>
      </c>
      <c r="U274" s="2">
        <f t="shared" si="173"/>
        <v>0</v>
      </c>
      <c r="V274" s="2">
        <f t="shared" si="173"/>
        <v>0</v>
      </c>
      <c r="W274" s="2">
        <f t="shared" si="173"/>
        <v>0</v>
      </c>
      <c r="X274" s="2">
        <f t="shared" si="173"/>
        <v>0</v>
      </c>
    </row>
    <row r="275" spans="1:24" ht="12.75" customHeight="1">
      <c r="A275" s="2" t="s">
        <v>13</v>
      </c>
      <c r="B275" s="8" t="s">
        <v>25</v>
      </c>
      <c r="C275" s="11" t="str">
        <f t="shared" si="161"/>
        <v>1D2</v>
      </c>
      <c r="D275" s="6" t="str">
        <f t="shared" si="162"/>
        <v>5</v>
      </c>
      <c r="E275" s="2" t="str">
        <f t="shared" si="163"/>
        <v>780C8B1CF0</v>
      </c>
      <c r="F275" s="22" t="str">
        <f t="shared" si="164"/>
        <v>78</v>
      </c>
      <c r="G275" s="23" t="str">
        <f t="shared" si="165"/>
        <v>0C</v>
      </c>
      <c r="H275" s="6" t="str">
        <f t="shared" si="166"/>
        <v>8B</v>
      </c>
      <c r="I275" s="6" t="str">
        <f t="shared" si="167"/>
        <v>1C</v>
      </c>
      <c r="J275" s="6" t="str">
        <f t="shared" si="168"/>
        <v>F0</v>
      </c>
      <c r="K275" s="6" t="str">
        <f t="shared" si="169"/>
        <v/>
      </c>
      <c r="L275" s="6" t="str">
        <f t="shared" si="170"/>
        <v/>
      </c>
      <c r="M275" s="6" t="str">
        <f t="shared" si="171"/>
        <v/>
      </c>
      <c r="N275" s="6"/>
      <c r="O275" s="7" t="str">
        <f t="shared" si="172"/>
        <v xml:space="preserve">78 0C 8B 1C F0   </v>
      </c>
      <c r="P275" s="2">
        <f t="shared" si="173"/>
        <v>120</v>
      </c>
      <c r="Q275" s="2">
        <f t="shared" si="173"/>
        <v>12</v>
      </c>
      <c r="R275" s="2">
        <f t="shared" si="173"/>
        <v>139</v>
      </c>
      <c r="S275" s="2">
        <f t="shared" si="173"/>
        <v>28</v>
      </c>
      <c r="T275" s="2">
        <f t="shared" si="173"/>
        <v>240</v>
      </c>
      <c r="U275" s="2">
        <f t="shared" si="173"/>
        <v>0</v>
      </c>
      <c r="V275" s="2">
        <f t="shared" si="173"/>
        <v>0</v>
      </c>
      <c r="W275" s="2">
        <f t="shared" si="173"/>
        <v>0</v>
      </c>
      <c r="X275" s="2">
        <f t="shared" si="173"/>
        <v>0</v>
      </c>
    </row>
    <row r="276" spans="1:24" ht="12.75" customHeight="1">
      <c r="A276" s="2" t="s">
        <v>18</v>
      </c>
      <c r="B276" s="2" t="s">
        <v>26</v>
      </c>
      <c r="C276" s="11" t="str">
        <f t="shared" si="161"/>
        <v>1D2</v>
      </c>
      <c r="D276" s="6" t="str">
        <f t="shared" si="162"/>
        <v>5</v>
      </c>
      <c r="E276" s="2" t="str">
        <f t="shared" si="163"/>
        <v>D20C8D1CF0</v>
      </c>
      <c r="F276" s="22" t="str">
        <f t="shared" si="164"/>
        <v>D2</v>
      </c>
      <c r="G276" s="23" t="str">
        <f t="shared" si="165"/>
        <v>0C</v>
      </c>
      <c r="H276" s="6" t="str">
        <f t="shared" si="166"/>
        <v>8D</v>
      </c>
      <c r="I276" s="6" t="str">
        <f t="shared" si="167"/>
        <v>1C</v>
      </c>
      <c r="J276" s="6" t="str">
        <f t="shared" si="168"/>
        <v>F0</v>
      </c>
      <c r="K276" s="6" t="str">
        <f t="shared" si="169"/>
        <v/>
      </c>
      <c r="L276" s="6" t="str">
        <f t="shared" si="170"/>
        <v/>
      </c>
      <c r="M276" s="6" t="str">
        <f t="shared" si="171"/>
        <v/>
      </c>
      <c r="N276" s="6"/>
      <c r="O276" s="7" t="str">
        <f t="shared" si="172"/>
        <v xml:space="preserve">D2 0C 8D 1C F0   </v>
      </c>
      <c r="P276" s="2">
        <f t="shared" si="173"/>
        <v>210</v>
      </c>
      <c r="Q276" s="2">
        <f t="shared" si="173"/>
        <v>12</v>
      </c>
      <c r="R276" s="2">
        <f t="shared" si="173"/>
        <v>141</v>
      </c>
      <c r="S276" s="2">
        <f t="shared" si="173"/>
        <v>28</v>
      </c>
      <c r="T276" s="2">
        <f t="shared" si="173"/>
        <v>240</v>
      </c>
      <c r="U276" s="2">
        <f t="shared" si="173"/>
        <v>0</v>
      </c>
      <c r="V276" s="2">
        <f t="shared" si="173"/>
        <v>0</v>
      </c>
      <c r="W276" s="2">
        <f t="shared" si="173"/>
        <v>0</v>
      </c>
      <c r="X276" s="2">
        <f t="shared" si="173"/>
        <v>0</v>
      </c>
    </row>
    <row r="277" spans="1:24" ht="12.75" customHeight="1">
      <c r="A277" s="2" t="s">
        <v>27</v>
      </c>
      <c r="B277" s="8" t="s">
        <v>28</v>
      </c>
      <c r="C277" s="11" t="str">
        <f t="shared" si="161"/>
        <v>1D2</v>
      </c>
      <c r="D277" s="6" t="str">
        <f t="shared" si="162"/>
        <v>5</v>
      </c>
      <c r="E277" s="2" t="str">
        <f t="shared" si="163"/>
        <v>785C8B5CF2</v>
      </c>
      <c r="F277" s="22" t="str">
        <f t="shared" si="164"/>
        <v>78</v>
      </c>
      <c r="G277" s="23" t="str">
        <f t="shared" si="165"/>
        <v>5C</v>
      </c>
      <c r="H277" s="6" t="str">
        <f t="shared" si="166"/>
        <v>8B</v>
      </c>
      <c r="I277" s="6" t="str">
        <f t="shared" si="167"/>
        <v>5C</v>
      </c>
      <c r="J277" s="6" t="str">
        <f t="shared" si="168"/>
        <v>F2</v>
      </c>
      <c r="K277" s="6" t="str">
        <f t="shared" si="169"/>
        <v/>
      </c>
      <c r="L277" s="6" t="str">
        <f t="shared" si="170"/>
        <v/>
      </c>
      <c r="M277" s="6" t="str">
        <f t="shared" si="171"/>
        <v/>
      </c>
      <c r="N277" s="6"/>
      <c r="O277" s="7" t="str">
        <f t="shared" si="172"/>
        <v xml:space="preserve">78 5C 8B 5C F2   </v>
      </c>
      <c r="P277" s="2">
        <f t="shared" si="173"/>
        <v>120</v>
      </c>
      <c r="Q277" s="2">
        <f t="shared" si="173"/>
        <v>92</v>
      </c>
      <c r="R277" s="2">
        <f t="shared" si="173"/>
        <v>139</v>
      </c>
      <c r="S277" s="2">
        <f t="shared" si="173"/>
        <v>92</v>
      </c>
      <c r="T277" s="2">
        <f t="shared" si="173"/>
        <v>242</v>
      </c>
      <c r="U277" s="2">
        <f t="shared" si="173"/>
        <v>0</v>
      </c>
      <c r="V277" s="2">
        <f t="shared" si="173"/>
        <v>0</v>
      </c>
      <c r="W277" s="2">
        <f t="shared" si="173"/>
        <v>0</v>
      </c>
      <c r="X277" s="2">
        <f t="shared" si="173"/>
        <v>0</v>
      </c>
    </row>
    <row r="278" spans="1:24" ht="12.75" customHeight="1">
      <c r="A278" s="2" t="s">
        <v>29</v>
      </c>
      <c r="B278" s="8" t="s">
        <v>30</v>
      </c>
      <c r="C278" s="11" t="str">
        <f t="shared" si="161"/>
        <v>1D2</v>
      </c>
      <c r="D278" s="6" t="str">
        <f t="shared" si="162"/>
        <v>5</v>
      </c>
      <c r="E278" s="2" t="str">
        <f t="shared" si="163"/>
        <v>786C8B5CF2</v>
      </c>
      <c r="F278" s="22" t="str">
        <f t="shared" si="164"/>
        <v>78</v>
      </c>
      <c r="G278" s="23" t="str">
        <f t="shared" si="165"/>
        <v>6C</v>
      </c>
      <c r="H278" s="6" t="str">
        <f t="shared" si="166"/>
        <v>8B</v>
      </c>
      <c r="I278" s="6" t="str">
        <f t="shared" si="167"/>
        <v>5C</v>
      </c>
      <c r="J278" s="6" t="str">
        <f t="shared" si="168"/>
        <v>F2</v>
      </c>
      <c r="K278" s="6" t="str">
        <f t="shared" si="169"/>
        <v/>
      </c>
      <c r="L278" s="6" t="str">
        <f t="shared" si="170"/>
        <v/>
      </c>
      <c r="M278" s="6" t="str">
        <f t="shared" si="171"/>
        <v/>
      </c>
      <c r="N278" s="6"/>
      <c r="O278" s="7" t="str">
        <f t="shared" si="172"/>
        <v xml:space="preserve">78 6C 8B 5C F2   </v>
      </c>
      <c r="P278" s="2">
        <f t="shared" si="173"/>
        <v>120</v>
      </c>
      <c r="Q278" s="2">
        <f t="shared" si="173"/>
        <v>108</v>
      </c>
      <c r="R278" s="2">
        <f t="shared" si="173"/>
        <v>139</v>
      </c>
      <c r="S278" s="2">
        <f t="shared" si="173"/>
        <v>92</v>
      </c>
      <c r="T278" s="2">
        <f t="shared" si="173"/>
        <v>242</v>
      </c>
      <c r="U278" s="2">
        <f t="shared" si="173"/>
        <v>0</v>
      </c>
      <c r="V278" s="2">
        <f t="shared" si="173"/>
        <v>0</v>
      </c>
      <c r="W278" s="2">
        <f t="shared" si="173"/>
        <v>0</v>
      </c>
      <c r="X278" s="2">
        <f t="shared" si="173"/>
        <v>0</v>
      </c>
    </row>
    <row r="279" spans="1:24" ht="12.75" customHeight="1">
      <c r="A279" s="2" t="s">
        <v>31</v>
      </c>
      <c r="B279" s="8" t="s">
        <v>32</v>
      </c>
      <c r="C279" s="11" t="str">
        <f t="shared" si="161"/>
        <v>1D2</v>
      </c>
      <c r="D279" s="6" t="str">
        <f t="shared" si="162"/>
        <v>5</v>
      </c>
      <c r="E279" s="2" t="str">
        <f t="shared" si="163"/>
        <v>787C8B5CF2</v>
      </c>
      <c r="F279" s="22" t="str">
        <f t="shared" si="164"/>
        <v>78</v>
      </c>
      <c r="G279" s="23" t="str">
        <f t="shared" si="165"/>
        <v>7C</v>
      </c>
      <c r="H279" s="6" t="str">
        <f t="shared" si="166"/>
        <v>8B</v>
      </c>
      <c r="I279" s="6" t="str">
        <f t="shared" si="167"/>
        <v>5C</v>
      </c>
      <c r="J279" s="6" t="str">
        <f t="shared" si="168"/>
        <v>F2</v>
      </c>
      <c r="K279" s="6" t="str">
        <f t="shared" si="169"/>
        <v/>
      </c>
      <c r="L279" s="6" t="str">
        <f t="shared" si="170"/>
        <v/>
      </c>
      <c r="M279" s="6" t="str">
        <f t="shared" si="171"/>
        <v/>
      </c>
      <c r="N279" s="6"/>
      <c r="O279" s="7" t="str">
        <f t="shared" si="172"/>
        <v xml:space="preserve">78 7C 8B 5C F2   </v>
      </c>
      <c r="P279" s="2">
        <f t="shared" si="173"/>
        <v>120</v>
      </c>
      <c r="Q279" s="2">
        <f t="shared" si="173"/>
        <v>124</v>
      </c>
      <c r="R279" s="2">
        <f t="shared" si="173"/>
        <v>139</v>
      </c>
      <c r="S279" s="2">
        <f t="shared" si="173"/>
        <v>92</v>
      </c>
      <c r="T279" s="2">
        <f t="shared" si="173"/>
        <v>242</v>
      </c>
      <c r="U279" s="2">
        <f t="shared" si="173"/>
        <v>0</v>
      </c>
      <c r="V279" s="2">
        <f t="shared" si="173"/>
        <v>0</v>
      </c>
      <c r="W279" s="2">
        <f t="shared" si="173"/>
        <v>0</v>
      </c>
      <c r="X279" s="2">
        <f t="shared" si="173"/>
        <v>0</v>
      </c>
    </row>
    <row r="280" spans="1:24" ht="12.75" customHeight="1">
      <c r="A280" s="2" t="s">
        <v>33</v>
      </c>
      <c r="B280" s="8" t="s">
        <v>34</v>
      </c>
      <c r="C280" s="11" t="str">
        <f t="shared" si="161"/>
        <v>1D2</v>
      </c>
      <c r="D280" s="6" t="str">
        <f t="shared" si="162"/>
        <v>5</v>
      </c>
      <c r="E280" s="2" t="str">
        <f t="shared" si="163"/>
        <v>788C8B5CF2</v>
      </c>
      <c r="F280" s="22" t="str">
        <f t="shared" si="164"/>
        <v>78</v>
      </c>
      <c r="G280" s="23" t="str">
        <f t="shared" si="165"/>
        <v>8C</v>
      </c>
      <c r="H280" s="6" t="str">
        <f t="shared" si="166"/>
        <v>8B</v>
      </c>
      <c r="I280" s="6" t="str">
        <f t="shared" si="167"/>
        <v>5C</v>
      </c>
      <c r="J280" s="6" t="str">
        <f t="shared" si="168"/>
        <v>F2</v>
      </c>
      <c r="K280" s="6" t="str">
        <f t="shared" si="169"/>
        <v/>
      </c>
      <c r="L280" s="6" t="str">
        <f t="shared" si="170"/>
        <v/>
      </c>
      <c r="M280" s="6" t="str">
        <f t="shared" si="171"/>
        <v/>
      </c>
      <c r="N280" s="6"/>
      <c r="O280" s="7" t="str">
        <f t="shared" si="172"/>
        <v xml:space="preserve">78 8C 8B 5C F2   </v>
      </c>
      <c r="P280" s="2">
        <f t="shared" si="173"/>
        <v>120</v>
      </c>
      <c r="Q280" s="2">
        <f t="shared" si="173"/>
        <v>140</v>
      </c>
      <c r="R280" s="2">
        <f t="shared" si="173"/>
        <v>139</v>
      </c>
      <c r="S280" s="2">
        <f t="shared" si="173"/>
        <v>92</v>
      </c>
      <c r="T280" s="2">
        <f t="shared" si="173"/>
        <v>242</v>
      </c>
      <c r="U280" s="2">
        <f t="shared" si="173"/>
        <v>0</v>
      </c>
      <c r="V280" s="2">
        <f t="shared" si="173"/>
        <v>0</v>
      </c>
      <c r="W280" s="2">
        <f t="shared" si="173"/>
        <v>0</v>
      </c>
      <c r="X280" s="2">
        <f t="shared" si="173"/>
        <v>0</v>
      </c>
    </row>
    <row r="281" spans="1:24" ht="12.75" customHeight="1">
      <c r="A281" s="2" t="s">
        <v>35</v>
      </c>
      <c r="B281" s="8" t="s">
        <v>36</v>
      </c>
      <c r="C281" s="11" t="str">
        <f t="shared" si="161"/>
        <v>1D2</v>
      </c>
      <c r="D281" s="6" t="str">
        <f t="shared" si="162"/>
        <v>5</v>
      </c>
      <c r="E281" s="2" t="str">
        <f t="shared" si="163"/>
        <v>789C8B5CF2</v>
      </c>
      <c r="F281" s="22" t="str">
        <f t="shared" si="164"/>
        <v>78</v>
      </c>
      <c r="G281" s="23" t="str">
        <f t="shared" si="165"/>
        <v>9C</v>
      </c>
      <c r="H281" s="6" t="str">
        <f t="shared" si="166"/>
        <v>8B</v>
      </c>
      <c r="I281" s="6" t="str">
        <f t="shared" si="167"/>
        <v>5C</v>
      </c>
      <c r="J281" s="6" t="str">
        <f t="shared" si="168"/>
        <v>F2</v>
      </c>
      <c r="K281" s="6" t="str">
        <f t="shared" si="169"/>
        <v/>
      </c>
      <c r="L281" s="6" t="str">
        <f t="shared" si="170"/>
        <v/>
      </c>
      <c r="M281" s="6" t="str">
        <f t="shared" si="171"/>
        <v/>
      </c>
      <c r="N281" s="6"/>
      <c r="O281" s="7" t="str">
        <f t="shared" si="172"/>
        <v xml:space="preserve">78 9C 8B 5C F2   </v>
      </c>
      <c r="P281" s="2">
        <f t="shared" si="173"/>
        <v>120</v>
      </c>
      <c r="Q281" s="2">
        <f t="shared" si="173"/>
        <v>156</v>
      </c>
      <c r="R281" s="2">
        <f t="shared" si="173"/>
        <v>139</v>
      </c>
      <c r="S281" s="2">
        <f t="shared" si="173"/>
        <v>92</v>
      </c>
      <c r="T281" s="2">
        <f t="shared" si="173"/>
        <v>242</v>
      </c>
      <c r="U281" s="2">
        <f t="shared" si="173"/>
        <v>0</v>
      </c>
      <c r="V281" s="2">
        <f t="shared" si="173"/>
        <v>0</v>
      </c>
      <c r="W281" s="2">
        <f t="shared" si="173"/>
        <v>0</v>
      </c>
      <c r="X281" s="2">
        <f t="shared" si="173"/>
        <v>0</v>
      </c>
    </row>
    <row r="282" spans="1:24" ht="12.75" customHeight="1">
      <c r="A282" s="2" t="s">
        <v>37</v>
      </c>
      <c r="B282" s="8" t="s">
        <v>38</v>
      </c>
      <c r="C282" s="11" t="str">
        <f t="shared" si="161"/>
        <v>1D2</v>
      </c>
      <c r="D282" s="6" t="str">
        <f t="shared" si="162"/>
        <v>5</v>
      </c>
      <c r="E282" s="2" t="str">
        <f t="shared" si="163"/>
        <v>78AC8B5CF2</v>
      </c>
      <c r="F282" s="22" t="str">
        <f t="shared" si="164"/>
        <v>78</v>
      </c>
      <c r="G282" s="23" t="str">
        <f t="shared" si="165"/>
        <v>AC</v>
      </c>
      <c r="H282" s="6" t="str">
        <f t="shared" si="166"/>
        <v>8B</v>
      </c>
      <c r="I282" s="6" t="str">
        <f t="shared" si="167"/>
        <v>5C</v>
      </c>
      <c r="J282" s="6" t="str">
        <f t="shared" si="168"/>
        <v>F2</v>
      </c>
      <c r="K282" s="6" t="str">
        <f t="shared" si="169"/>
        <v/>
      </c>
      <c r="L282" s="6" t="str">
        <f t="shared" si="170"/>
        <v/>
      </c>
      <c r="M282" s="6" t="str">
        <f t="shared" si="171"/>
        <v/>
      </c>
      <c r="N282" s="6"/>
      <c r="O282" s="7" t="str">
        <f t="shared" si="172"/>
        <v xml:space="preserve">78 AC 8B 5C F2   </v>
      </c>
      <c r="P282" s="2">
        <f t="shared" si="173"/>
        <v>120</v>
      </c>
      <c r="Q282" s="2">
        <f t="shared" si="173"/>
        <v>172</v>
      </c>
      <c r="R282" s="2">
        <f t="shared" si="173"/>
        <v>139</v>
      </c>
      <c r="S282" s="2">
        <f t="shared" si="173"/>
        <v>92</v>
      </c>
      <c r="T282" s="2">
        <f t="shared" si="173"/>
        <v>242</v>
      </c>
      <c r="U282" s="2">
        <f t="shared" si="173"/>
        <v>0</v>
      </c>
      <c r="V282" s="2">
        <f t="shared" si="173"/>
        <v>0</v>
      </c>
      <c r="W282" s="2">
        <f t="shared" si="173"/>
        <v>0</v>
      </c>
      <c r="X282" s="2">
        <f t="shared" si="173"/>
        <v>0</v>
      </c>
    </row>
  </sheetData>
  <mergeCells count="1">
    <mergeCell ref="P1:X1"/>
  </mergeCells>
  <pageMargins left="0.74803149606299213" right="0.74803149606299213" top="1.2791338582677163" bottom="1.2791338582677163" header="0.98385826771653528" footer="0.98385826771653528"/>
  <pageSetup paperSize="0" fitToWidth="0" fitToHeight="0" pageOrder="overThenDown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BMW CAN Bus Codes V0.4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Julian</cp:lastModifiedBy>
  <dcterms:created xsi:type="dcterms:W3CDTF">2022-04-16T16:41:51Z</dcterms:created>
  <dcterms:modified xsi:type="dcterms:W3CDTF">2022-10-09T15:41:32Z</dcterms:modified>
</cp:coreProperties>
</file>